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25725"/>
</workbook>
</file>

<file path=xl/calcChain.xml><?xml version="1.0" encoding="utf-8"?>
<calcChain xmlns="http://schemas.openxmlformats.org/spreadsheetml/2006/main">
  <c r="K74" i="1"/>
  <c r="J68"/>
  <c r="K68" s="1"/>
  <c r="J69"/>
  <c r="K69" s="1"/>
  <c r="J70"/>
  <c r="K70" s="1"/>
  <c r="J71"/>
  <c r="K71" s="1"/>
  <c r="J72"/>
  <c r="K72" s="1"/>
  <c r="J73"/>
  <c r="K73" s="1"/>
  <c r="J74"/>
  <c r="J75"/>
  <c r="K75" s="1"/>
  <c r="J76"/>
  <c r="K76" s="1"/>
  <c r="J77"/>
  <c r="K77" s="1"/>
  <c r="J78"/>
  <c r="K78" s="1"/>
  <c r="J79"/>
  <c r="K79" s="1"/>
  <c r="J80"/>
  <c r="K80" s="1"/>
  <c r="G89"/>
  <c r="J52" l="1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88" l="1"/>
  <c r="J87"/>
  <c r="J86"/>
  <c r="J85"/>
  <c r="J84"/>
  <c r="J83"/>
  <c r="J82"/>
  <c r="J81"/>
  <c r="J67"/>
  <c r="J66"/>
  <c r="K84" l="1"/>
  <c r="K85"/>
  <c r="K86"/>
  <c r="K87"/>
  <c r="K88"/>
  <c r="K83" l="1"/>
  <c r="K82"/>
  <c r="K81"/>
  <c r="K67"/>
  <c r="K66"/>
  <c r="J65"/>
  <c r="K65" s="1"/>
  <c r="J64"/>
  <c r="K64" s="1"/>
  <c r="J63"/>
  <c r="K63" s="1"/>
  <c r="J62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  <c r="K89" l="1"/>
  <c r="G91" s="1"/>
</calcChain>
</file>

<file path=xl/sharedStrings.xml><?xml version="1.0" encoding="utf-8"?>
<sst xmlns="http://schemas.openxmlformats.org/spreadsheetml/2006/main" count="317" uniqueCount="146">
  <si>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</si>
  <si>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</si>
  <si>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</si>
  <si>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</si>
  <si>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</si>
  <si>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</si>
  <si>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</si>
  <si>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</si>
  <si>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</si>
  <si>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</si>
  <si>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</si>
  <si>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</si>
  <si>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</si>
  <si>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 anno 2019.</t>
  </si>
  <si>
    <t>01101960159</t>
  </si>
  <si>
    <t>SECOS SRL</t>
  </si>
  <si>
    <t>TD01</t>
  </si>
  <si>
    <t>02711070827</t>
  </si>
  <si>
    <t>REGIONE SICILIANA - GURS</t>
  </si>
  <si>
    <t>09886150151</t>
  </si>
  <si>
    <t>CAVALLARO DUCHI LOMBARDO STUDIO LEGALE ASSOCIATO</t>
  </si>
  <si>
    <t>TD06</t>
  </si>
  <si>
    <t>01957070814</t>
  </si>
  <si>
    <t>NUOVA STAMPA</t>
  </si>
  <si>
    <t>03543000370</t>
  </si>
  <si>
    <t>UP DAY</t>
  </si>
  <si>
    <t>00825330285</t>
  </si>
  <si>
    <t>SONEPAR ITALIA SPA</t>
  </si>
  <si>
    <t>01879020517</t>
  </si>
  <si>
    <t>ARUBA PEC SPA</t>
  </si>
  <si>
    <t>058</t>
  </si>
  <si>
    <t>02544390814</t>
  </si>
  <si>
    <t>HYGIENE SRLS</t>
  </si>
  <si>
    <t>75</t>
  </si>
  <si>
    <t>76</t>
  </si>
  <si>
    <t>01114601006</t>
  </si>
  <si>
    <t>POSTE ITALIANE SPA</t>
  </si>
  <si>
    <t>241</t>
  </si>
  <si>
    <t>85</t>
  </si>
  <si>
    <t>2</t>
  </si>
  <si>
    <t>01898390818</t>
  </si>
  <si>
    <t>CORRAO FELICE ROBERTO SRL</t>
  </si>
  <si>
    <t>146</t>
  </si>
  <si>
    <t>01437870817</t>
  </si>
  <si>
    <t>BUSCAINO MOBILI SRL</t>
  </si>
  <si>
    <t>01573850516</t>
  </si>
  <si>
    <t>ARUBA  SPA</t>
  </si>
  <si>
    <t>3237</t>
  </si>
  <si>
    <t>00354710527</t>
  </si>
  <si>
    <t>TAP GRAFICHE SRL</t>
  </si>
  <si>
    <t>130</t>
  </si>
  <si>
    <t>04649970821</t>
  </si>
  <si>
    <t>LIBERA ACCADEMIA DI MEDICINA BIOLOGICA</t>
  </si>
  <si>
    <t>02170960815</t>
  </si>
  <si>
    <t>TITONE MAURO</t>
  </si>
  <si>
    <t>01190290815</t>
  </si>
  <si>
    <t>PULIDOR 2000</t>
  </si>
  <si>
    <t>ARUBA SPA</t>
  </si>
  <si>
    <t>6634</t>
  </si>
  <si>
    <t>02609980814</t>
  </si>
  <si>
    <t>ALESTRA ANTONINO CLAUDIO</t>
  </si>
  <si>
    <t>00273690818</t>
  </si>
  <si>
    <t>GIANNITRAPANI SRL</t>
  </si>
  <si>
    <t>13</t>
  </si>
  <si>
    <t>01713890810</t>
  </si>
  <si>
    <t>COFFEE EXPRESS SRL</t>
  </si>
  <si>
    <t>06263430826</t>
  </si>
  <si>
    <t>GDS MEDIA&amp;COMMUNICATION SRL</t>
  </si>
  <si>
    <t>02246260810</t>
  </si>
  <si>
    <t>COMPUTER POINT DI SCIACCA FABIO</t>
  </si>
  <si>
    <t>02341010813</t>
  </si>
  <si>
    <t>I MILLE VIAGGI PELLEGRINO&amp;AMATO SNC</t>
  </si>
  <si>
    <t>01900290816</t>
  </si>
  <si>
    <t>DE GUSTIBUS SAS</t>
  </si>
  <si>
    <t>52</t>
  </si>
  <si>
    <t>424</t>
  </si>
  <si>
    <t>05820350824</t>
  </si>
  <si>
    <t>AVV. RIZZITANO LUCA</t>
  </si>
  <si>
    <t>1</t>
  </si>
  <si>
    <t>00488410010</t>
  </si>
  <si>
    <t>TELECOM ITALIA SPA (riepilogo semestrale)</t>
  </si>
  <si>
    <t>1627</t>
  </si>
  <si>
    <t>02264890811</t>
  </si>
  <si>
    <t>BELLINI SALVATORE</t>
  </si>
  <si>
    <t>306</t>
  </si>
  <si>
    <t>3637</t>
  </si>
  <si>
    <t>322</t>
  </si>
  <si>
    <t>3</t>
  </si>
  <si>
    <t>18</t>
  </si>
  <si>
    <t>668</t>
  </si>
  <si>
    <t>09633951000</t>
  </si>
  <si>
    <t>SERVIZIO ELETTRICO NAZIONALE - Riepilogo semestrale</t>
  </si>
  <si>
    <t>TIM SPA - Riepilogo semestrale</t>
  </si>
  <si>
    <t>01155720814</t>
  </si>
  <si>
    <t>TENUTA DI DONNAFUGATA SRL S.A.</t>
  </si>
  <si>
    <t>01466440813</t>
  </si>
  <si>
    <t>AUTONOLEGGIO POLICARDO MARIA</t>
  </si>
  <si>
    <t>08539010010</t>
  </si>
  <si>
    <t>VODAFONE</t>
  </si>
  <si>
    <t>00554630814</t>
  </si>
  <si>
    <t>COSSYRA</t>
  </si>
  <si>
    <t>RUSSO VINCENZO</t>
  </si>
  <si>
    <t>03390660961</t>
  </si>
  <si>
    <t>IMAGINE SRL</t>
  </si>
  <si>
    <t>00976081000</t>
  </si>
  <si>
    <t>ISED SPA</t>
  </si>
  <si>
    <t>07491520156</t>
  </si>
  <si>
    <t>MONDOFFICE DRL</t>
  </si>
  <si>
    <t>02366330815</t>
  </si>
  <si>
    <t>DATA SERVICE SNC DI FERRARA MATTEO &amp;C.</t>
  </si>
  <si>
    <t>PULIDOR 2000 DI VINENZO RUSSO</t>
  </si>
  <si>
    <t>12</t>
  </si>
  <si>
    <t>04911460964</t>
  </si>
  <si>
    <t>A&amp;A INSURANCE BROKER SRL</t>
  </si>
  <si>
    <t>320</t>
  </si>
  <si>
    <t>1690</t>
  </si>
  <si>
    <t>516</t>
  </si>
  <si>
    <t>1037</t>
  </si>
  <si>
    <t>29</t>
  </si>
  <si>
    <t>163</t>
  </si>
  <si>
    <t>1090</t>
  </si>
  <si>
    <t>30</t>
  </si>
  <si>
    <t>02508110968</t>
  </si>
  <si>
    <t>TARGET SAS DI BRUNO MUTTI &amp; C.</t>
  </si>
  <si>
    <t>4714</t>
  </si>
  <si>
    <t>02595550811</t>
  </si>
  <si>
    <t>CARTA PIU' SRL</t>
  </si>
  <si>
    <t>2007</t>
  </si>
  <si>
    <t>7031</t>
  </si>
  <si>
    <t>02388090819</t>
  </si>
  <si>
    <t>PANTALEO MASSIMO</t>
  </si>
  <si>
    <t>16</t>
  </si>
  <si>
    <t>01736450816</t>
  </si>
  <si>
    <t>RICEVUTO BEATRICE</t>
  </si>
  <si>
    <t>39</t>
  </si>
  <si>
    <t>650</t>
  </si>
  <si>
    <t>09346150155</t>
  </si>
  <si>
    <t>ALZOLVER</t>
  </si>
  <si>
    <t>3039</t>
  </si>
  <si>
    <t>3040</t>
  </si>
  <si>
    <t>TIM SPA</t>
  </si>
  <si>
    <t>33085</t>
  </si>
  <si>
    <t>VODAFONE - Riepilogo semestrale</t>
  </si>
  <si>
    <t>4796</t>
  </si>
  <si>
    <t>7516</t>
  </si>
  <si>
    <t>32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</si>
</sst>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44" fontId="1" fillId="0" borderId="0" xfId="1" applyFont="1"/>
    <xf numFmtId="0" fontId="2" fillId="0" borderId="0" xfId="0" applyFont="1" applyAlignment="1">
      <alignment horizontal="center" vertical="center" wrapText="1"/>
    </xf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4" fontId="2" fillId="0" borderId="0" xfId="1" applyFont="1"/>
    <xf numFmtId="44" fontId="2" fillId="0" borderId="0" xfId="0" applyNumberFormat="1" applyFont="1"/>
    <xf numFmtId="14" fontId="0" fillId="0" borderId="0" xfId="0" applyNumberFormat="1"/>
    <xf numFmtId="49" fontId="0" fillId="0" borderId="0" xfId="0" applyNumberFormat="1" applyAlignment="1">
      <alignment horizontal="right"/>
    </xf>
    <xf numFmtId="164" fontId="1" fillId="0" borderId="0" xfId="1" applyNumberFormat="1" applyFont="1"/>
    <xf numFmtId="0" fontId="0" fillId="0" borderId="0" xfId="0" applyAlignment="1">
      <alignment horizontal="right"/>
    </xf>
    <xf numFmtId="164" fontId="1" fillId="0" borderId="0" xfId="1" applyNumberFormat="1" applyFont="1" applyFill="1" applyBorder="1"/>
    <xf numFmtId="164" fontId="0" fillId="0" borderId="0" xfId="0" applyNumberFormat="1"/>
    <xf numFmtId="0" fontId="4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"/>
  <sheetViews>
    <sheetView tabSelected="1" topLeftCell="A19" workbookViewId="0">
      <selection activeCell="K89" sqref="K89"/>
    </sheetView>
  </sheetViews>
  <sheetFormatPr defaultRowHeight="15"/>
  <cols>
    <col min="1" max="1" width="23.28515625" customWidth="1"/>
    <col min="2" max="2" width="57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7" t="s">
        <v>13</v>
      </c>
      <c r="B1" s="17"/>
      <c r="C1" s="17"/>
      <c r="D1" s="17"/>
    </row>
    <row r="2" spans="1:11" s="1" customFormat="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>
      <c r="A3" s="12" t="s">
        <v>14</v>
      </c>
      <c r="B3" t="s">
        <v>15</v>
      </c>
      <c r="C3" t="s">
        <v>16</v>
      </c>
      <c r="D3" s="12">
        <v>1</v>
      </c>
      <c r="E3" s="11">
        <v>43469</v>
      </c>
      <c r="F3" s="11">
        <v>43469</v>
      </c>
      <c r="G3" s="13">
        <v>270</v>
      </c>
      <c r="H3">
        <v>3</v>
      </c>
      <c r="I3" s="11">
        <v>43480</v>
      </c>
      <c r="J3">
        <f t="shared" ref="J3:J52" si="0">IF(OR(ISBLANK(I3),ISBLANK(F3)),0,I3-F3)</f>
        <v>11</v>
      </c>
      <c r="K3" s="2">
        <f t="shared" ref="K3:K34" si="1">G3*J3</f>
        <v>2970</v>
      </c>
    </row>
    <row r="4" spans="1:11">
      <c r="A4" s="12" t="s">
        <v>17</v>
      </c>
      <c r="B4" t="s">
        <v>18</v>
      </c>
      <c r="C4" t="s">
        <v>16</v>
      </c>
      <c r="D4" s="12">
        <v>396</v>
      </c>
      <c r="E4" s="11">
        <v>43525</v>
      </c>
      <c r="F4" s="11"/>
      <c r="G4" s="13">
        <v>104</v>
      </c>
      <c r="H4">
        <v>4</v>
      </c>
      <c r="I4" s="11">
        <v>43500</v>
      </c>
      <c r="J4">
        <f t="shared" si="0"/>
        <v>0</v>
      </c>
      <c r="K4" s="2">
        <f t="shared" si="1"/>
        <v>0</v>
      </c>
    </row>
    <row r="5" spans="1:11">
      <c r="A5" s="12" t="s">
        <v>19</v>
      </c>
      <c r="B5" t="s">
        <v>20</v>
      </c>
      <c r="C5" t="s">
        <v>21</v>
      </c>
      <c r="D5" s="12">
        <v>1</v>
      </c>
      <c r="E5" s="11">
        <v>43467</v>
      </c>
      <c r="F5" s="11"/>
      <c r="G5" s="13">
        <v>2458.2399999999998</v>
      </c>
      <c r="H5">
        <v>5</v>
      </c>
      <c r="I5" s="11">
        <v>43480</v>
      </c>
      <c r="J5">
        <f t="shared" si="0"/>
        <v>0</v>
      </c>
      <c r="K5" s="2">
        <f t="shared" si="1"/>
        <v>0</v>
      </c>
    </row>
    <row r="6" spans="1:11">
      <c r="A6" s="12" t="s">
        <v>22</v>
      </c>
      <c r="B6" t="s">
        <v>23</v>
      </c>
      <c r="C6" t="s">
        <v>16</v>
      </c>
      <c r="D6" s="12">
        <v>1</v>
      </c>
      <c r="E6" s="11">
        <v>43469</v>
      </c>
      <c r="F6" s="11">
        <v>43469</v>
      </c>
      <c r="G6" s="13">
        <v>3750.26</v>
      </c>
      <c r="H6">
        <v>9</v>
      </c>
      <c r="I6" s="11">
        <v>43480</v>
      </c>
      <c r="J6">
        <f t="shared" si="0"/>
        <v>11</v>
      </c>
      <c r="K6" s="2">
        <f t="shared" si="1"/>
        <v>41252.86</v>
      </c>
    </row>
    <row r="7" spans="1:11">
      <c r="A7" s="12" t="s">
        <v>24</v>
      </c>
      <c r="B7" t="s">
        <v>25</v>
      </c>
      <c r="C7" t="s">
        <v>16</v>
      </c>
      <c r="D7" s="12">
        <v>2241</v>
      </c>
      <c r="E7" s="11">
        <v>43472</v>
      </c>
      <c r="F7" s="11">
        <v>43502</v>
      </c>
      <c r="G7" s="13">
        <v>502.4</v>
      </c>
      <c r="H7">
        <v>10</v>
      </c>
      <c r="I7" s="11">
        <v>43488</v>
      </c>
      <c r="J7">
        <f t="shared" si="0"/>
        <v>-14</v>
      </c>
      <c r="K7" s="2">
        <f t="shared" si="1"/>
        <v>-7033.5999999999995</v>
      </c>
    </row>
    <row r="8" spans="1:11">
      <c r="A8" s="12" t="s">
        <v>26</v>
      </c>
      <c r="B8" t="s">
        <v>27</v>
      </c>
      <c r="C8" t="s">
        <v>16</v>
      </c>
      <c r="D8" s="12">
        <v>8508</v>
      </c>
      <c r="E8" s="11">
        <v>43489</v>
      </c>
      <c r="F8" s="11">
        <v>43489</v>
      </c>
      <c r="G8" s="13">
        <v>43.42</v>
      </c>
      <c r="H8">
        <v>18</v>
      </c>
      <c r="I8" s="11">
        <v>43489</v>
      </c>
      <c r="J8">
        <f t="shared" si="0"/>
        <v>0</v>
      </c>
      <c r="K8" s="2">
        <f t="shared" si="1"/>
        <v>0</v>
      </c>
    </row>
    <row r="9" spans="1:11">
      <c r="A9" s="12" t="s">
        <v>28</v>
      </c>
      <c r="B9" t="s">
        <v>29</v>
      </c>
      <c r="C9" t="s">
        <v>16</v>
      </c>
      <c r="D9" s="12" t="s">
        <v>30</v>
      </c>
      <c r="E9" s="11">
        <v>43496</v>
      </c>
      <c r="F9" s="11">
        <v>43555</v>
      </c>
      <c r="G9" s="13">
        <v>150</v>
      </c>
      <c r="H9">
        <v>19</v>
      </c>
      <c r="I9" s="11">
        <v>43474</v>
      </c>
      <c r="J9">
        <f t="shared" si="0"/>
        <v>-81</v>
      </c>
      <c r="K9" s="2">
        <f t="shared" si="1"/>
        <v>-12150</v>
      </c>
    </row>
    <row r="10" spans="1:11">
      <c r="A10" s="12" t="s">
        <v>31</v>
      </c>
      <c r="B10" t="s">
        <v>32</v>
      </c>
      <c r="C10" t="s">
        <v>16</v>
      </c>
      <c r="D10" s="12" t="s">
        <v>33</v>
      </c>
      <c r="E10" s="11">
        <v>43504</v>
      </c>
      <c r="F10" s="11">
        <v>43504</v>
      </c>
      <c r="G10" s="13">
        <v>127.5</v>
      </c>
      <c r="H10">
        <v>23</v>
      </c>
      <c r="I10" s="11">
        <v>43521</v>
      </c>
      <c r="J10">
        <f t="shared" si="0"/>
        <v>17</v>
      </c>
      <c r="K10" s="2">
        <f t="shared" si="1"/>
        <v>2167.5</v>
      </c>
    </row>
    <row r="11" spans="1:11">
      <c r="A11" s="12" t="s">
        <v>31</v>
      </c>
      <c r="B11" t="s">
        <v>32</v>
      </c>
      <c r="C11" t="s">
        <v>16</v>
      </c>
      <c r="D11" s="12" t="s">
        <v>34</v>
      </c>
      <c r="E11" s="11">
        <v>43504</v>
      </c>
      <c r="F11" s="11">
        <v>43504</v>
      </c>
      <c r="G11" s="13">
        <v>212.5</v>
      </c>
      <c r="H11">
        <v>24</v>
      </c>
      <c r="I11" s="11">
        <v>43521</v>
      </c>
      <c r="J11">
        <f t="shared" si="0"/>
        <v>17</v>
      </c>
      <c r="K11" s="2">
        <f t="shared" si="1"/>
        <v>3612.5</v>
      </c>
    </row>
    <row r="12" spans="1:11">
      <c r="A12" s="12" t="s">
        <v>35</v>
      </c>
      <c r="B12" t="s">
        <v>36</v>
      </c>
      <c r="C12" t="s">
        <v>16</v>
      </c>
      <c r="D12" s="12" t="s">
        <v>37</v>
      </c>
      <c r="E12" s="11">
        <v>43528</v>
      </c>
      <c r="F12" s="11"/>
      <c r="G12" s="13">
        <v>191.36</v>
      </c>
      <c r="H12">
        <v>34</v>
      </c>
      <c r="I12" s="11">
        <v>43504</v>
      </c>
      <c r="J12">
        <f t="shared" si="0"/>
        <v>0</v>
      </c>
      <c r="K12" s="2">
        <f t="shared" si="1"/>
        <v>0</v>
      </c>
    </row>
    <row r="13" spans="1:11">
      <c r="A13" s="12" t="s">
        <v>31</v>
      </c>
      <c r="B13" t="s">
        <v>32</v>
      </c>
      <c r="C13" t="s">
        <v>16</v>
      </c>
      <c r="D13" s="12" t="s">
        <v>38</v>
      </c>
      <c r="E13" s="11">
        <v>43530</v>
      </c>
      <c r="F13" s="11">
        <v>43530</v>
      </c>
      <c r="G13" s="13">
        <v>170</v>
      </c>
      <c r="H13">
        <v>37</v>
      </c>
      <c r="I13" s="11">
        <v>43551</v>
      </c>
      <c r="J13">
        <f t="shared" si="0"/>
        <v>21</v>
      </c>
      <c r="K13" s="2">
        <f t="shared" si="1"/>
        <v>3570</v>
      </c>
    </row>
    <row r="14" spans="1:11">
      <c r="A14" s="12" t="s">
        <v>22</v>
      </c>
      <c r="B14" t="s">
        <v>23</v>
      </c>
      <c r="C14" t="s">
        <v>16</v>
      </c>
      <c r="D14" s="12" t="s">
        <v>39</v>
      </c>
      <c r="E14" s="11">
        <v>43542</v>
      </c>
      <c r="F14" s="11">
        <v>43542</v>
      </c>
      <c r="G14" s="13">
        <v>177.88</v>
      </c>
      <c r="H14">
        <v>43</v>
      </c>
      <c r="I14" s="11">
        <v>43553</v>
      </c>
      <c r="J14">
        <f t="shared" si="0"/>
        <v>11</v>
      </c>
      <c r="K14" s="2">
        <f t="shared" si="1"/>
        <v>1956.6799999999998</v>
      </c>
    </row>
    <row r="15" spans="1:11">
      <c r="A15" s="12" t="s">
        <v>40</v>
      </c>
      <c r="B15" t="s">
        <v>41</v>
      </c>
      <c r="C15" t="s">
        <v>16</v>
      </c>
      <c r="D15" s="12" t="s">
        <v>42</v>
      </c>
      <c r="E15" s="11">
        <v>43550</v>
      </c>
      <c r="F15" s="11">
        <v>43581</v>
      </c>
      <c r="G15" s="13">
        <v>39</v>
      </c>
      <c r="H15">
        <v>44</v>
      </c>
      <c r="I15" s="11">
        <v>43553</v>
      </c>
      <c r="J15">
        <f t="shared" si="0"/>
        <v>-28</v>
      </c>
      <c r="K15" s="2">
        <f t="shared" si="1"/>
        <v>-1092</v>
      </c>
    </row>
    <row r="16" spans="1:11">
      <c r="A16" s="12" t="s">
        <v>43</v>
      </c>
      <c r="B16" t="s">
        <v>44</v>
      </c>
      <c r="C16" t="s">
        <v>16</v>
      </c>
      <c r="D16" s="12" t="s">
        <v>39</v>
      </c>
      <c r="E16" s="11">
        <v>43551</v>
      </c>
      <c r="F16" s="11"/>
      <c r="G16" s="13">
        <v>150</v>
      </c>
      <c r="H16">
        <v>46</v>
      </c>
      <c r="I16" s="11">
        <v>43553</v>
      </c>
      <c r="J16">
        <f t="shared" si="0"/>
        <v>0</v>
      </c>
      <c r="K16" s="2">
        <f t="shared" si="1"/>
        <v>0</v>
      </c>
    </row>
    <row r="17" spans="1:11">
      <c r="A17" s="12" t="s">
        <v>45</v>
      </c>
      <c r="B17" t="s">
        <v>46</v>
      </c>
      <c r="C17" t="s">
        <v>16</v>
      </c>
      <c r="D17" s="12" t="s">
        <v>47</v>
      </c>
      <c r="E17" s="11">
        <v>43524</v>
      </c>
      <c r="F17" s="11">
        <v>43525</v>
      </c>
      <c r="G17" s="13">
        <v>21.34</v>
      </c>
      <c r="H17">
        <v>50</v>
      </c>
      <c r="I17" s="11">
        <v>43496</v>
      </c>
      <c r="J17">
        <f t="shared" si="0"/>
        <v>-29</v>
      </c>
      <c r="K17" s="2">
        <f t="shared" si="1"/>
        <v>-618.86</v>
      </c>
    </row>
    <row r="18" spans="1:11">
      <c r="A18" s="12" t="s">
        <v>48</v>
      </c>
      <c r="B18" t="s">
        <v>49</v>
      </c>
      <c r="C18" t="s">
        <v>16</v>
      </c>
      <c r="D18" s="12" t="s">
        <v>50</v>
      </c>
      <c r="E18" s="11">
        <v>43552</v>
      </c>
      <c r="F18" s="11">
        <v>43552</v>
      </c>
      <c r="G18" s="13">
        <v>2980</v>
      </c>
      <c r="H18">
        <v>51</v>
      </c>
      <c r="I18" s="11">
        <v>43567</v>
      </c>
      <c r="J18">
        <f t="shared" si="0"/>
        <v>15</v>
      </c>
      <c r="K18" s="2">
        <f t="shared" si="1"/>
        <v>44700</v>
      </c>
    </row>
    <row r="19" spans="1:11">
      <c r="A19" s="12" t="s">
        <v>51</v>
      </c>
      <c r="B19" t="s">
        <v>52</v>
      </c>
      <c r="C19" t="s">
        <v>16</v>
      </c>
      <c r="D19" s="12">
        <v>56</v>
      </c>
      <c r="E19" s="11">
        <v>43584</v>
      </c>
      <c r="F19" s="11"/>
      <c r="G19" s="13">
        <v>1200</v>
      </c>
      <c r="H19">
        <v>47</v>
      </c>
      <c r="I19" s="11">
        <v>43591</v>
      </c>
      <c r="J19">
        <f t="shared" si="0"/>
        <v>0</v>
      </c>
      <c r="K19" s="2">
        <f t="shared" si="1"/>
        <v>0</v>
      </c>
    </row>
    <row r="20" spans="1:11">
      <c r="A20" s="12" t="s">
        <v>35</v>
      </c>
      <c r="B20" t="s">
        <v>36</v>
      </c>
      <c r="C20" t="s">
        <v>16</v>
      </c>
      <c r="D20" s="12">
        <v>6408</v>
      </c>
      <c r="E20" s="11">
        <v>43566</v>
      </c>
      <c r="F20" s="11"/>
      <c r="G20" s="13">
        <v>190.04</v>
      </c>
      <c r="H20">
        <v>48</v>
      </c>
      <c r="I20" s="11">
        <v>43530</v>
      </c>
      <c r="J20">
        <f t="shared" si="0"/>
        <v>0</v>
      </c>
      <c r="K20" s="2">
        <f t="shared" si="1"/>
        <v>0</v>
      </c>
    </row>
    <row r="21" spans="1:11">
      <c r="A21" s="12" t="s">
        <v>53</v>
      </c>
      <c r="B21" t="s">
        <v>54</v>
      </c>
      <c r="C21" t="s">
        <v>16</v>
      </c>
      <c r="D21" s="12">
        <v>6</v>
      </c>
      <c r="E21" s="11">
        <v>43556</v>
      </c>
      <c r="F21" s="11">
        <v>43556</v>
      </c>
      <c r="G21" s="13">
        <v>156</v>
      </c>
      <c r="H21">
        <v>52</v>
      </c>
      <c r="I21" s="11">
        <v>43567</v>
      </c>
      <c r="J21">
        <f t="shared" si="0"/>
        <v>11</v>
      </c>
      <c r="K21" s="2">
        <f t="shared" si="1"/>
        <v>1716</v>
      </c>
    </row>
    <row r="22" spans="1:11">
      <c r="A22" s="12" t="s">
        <v>55</v>
      </c>
      <c r="B22" t="s">
        <v>56</v>
      </c>
      <c r="C22" t="s">
        <v>16</v>
      </c>
      <c r="D22" s="12">
        <v>10</v>
      </c>
      <c r="E22" s="11">
        <v>43557</v>
      </c>
      <c r="F22" s="11">
        <v>43557</v>
      </c>
      <c r="G22" s="13">
        <v>160</v>
      </c>
      <c r="H22">
        <v>53</v>
      </c>
      <c r="I22" s="11">
        <v>43567</v>
      </c>
      <c r="J22">
        <f t="shared" si="0"/>
        <v>10</v>
      </c>
      <c r="K22" s="2">
        <f t="shared" si="1"/>
        <v>1600</v>
      </c>
    </row>
    <row r="23" spans="1:11">
      <c r="A23" s="12" t="s">
        <v>45</v>
      </c>
      <c r="B23" t="s">
        <v>57</v>
      </c>
      <c r="C23" t="s">
        <v>16</v>
      </c>
      <c r="D23" s="12" t="s">
        <v>58</v>
      </c>
      <c r="E23" s="11">
        <v>43585</v>
      </c>
      <c r="F23" s="11">
        <v>43586</v>
      </c>
      <c r="G23" s="13">
        <v>39.659999999999997</v>
      </c>
      <c r="H23">
        <v>61</v>
      </c>
      <c r="I23" s="11">
        <v>43579</v>
      </c>
      <c r="J23">
        <f t="shared" si="0"/>
        <v>-7</v>
      </c>
      <c r="K23" s="2">
        <f t="shared" si="1"/>
        <v>-277.62</v>
      </c>
    </row>
    <row r="24" spans="1:11">
      <c r="A24" s="12" t="s">
        <v>40</v>
      </c>
      <c r="B24" t="s">
        <v>41</v>
      </c>
      <c r="C24" t="s">
        <v>16</v>
      </c>
      <c r="D24" s="12">
        <v>204</v>
      </c>
      <c r="E24" s="11">
        <v>43584</v>
      </c>
      <c r="F24" s="11">
        <v>43614</v>
      </c>
      <c r="G24" s="13">
        <v>28.69</v>
      </c>
      <c r="H24">
        <v>62</v>
      </c>
      <c r="I24" s="11">
        <v>43591</v>
      </c>
      <c r="J24">
        <f t="shared" si="0"/>
        <v>-23</v>
      </c>
      <c r="K24" s="2">
        <f t="shared" si="1"/>
        <v>-659.87</v>
      </c>
    </row>
    <row r="25" spans="1:11">
      <c r="A25" s="12" t="s">
        <v>59</v>
      </c>
      <c r="B25" t="s">
        <v>60</v>
      </c>
      <c r="C25" t="s">
        <v>16</v>
      </c>
      <c r="D25" s="12">
        <v>1</v>
      </c>
      <c r="E25" s="11">
        <v>43587</v>
      </c>
      <c r="F25" s="11">
        <v>43587</v>
      </c>
      <c r="G25" s="13">
        <v>350</v>
      </c>
      <c r="H25">
        <v>63</v>
      </c>
      <c r="I25" s="11">
        <v>43591</v>
      </c>
      <c r="J25">
        <f t="shared" si="0"/>
        <v>4</v>
      </c>
      <c r="K25" s="2">
        <f t="shared" si="1"/>
        <v>1400</v>
      </c>
    </row>
    <row r="26" spans="1:11">
      <c r="A26" s="12" t="s">
        <v>61</v>
      </c>
      <c r="B26" t="s">
        <v>62</v>
      </c>
      <c r="C26" t="s">
        <v>16</v>
      </c>
      <c r="D26" s="12">
        <v>373</v>
      </c>
      <c r="E26" s="11">
        <v>43585</v>
      </c>
      <c r="F26" s="11">
        <v>43585</v>
      </c>
      <c r="G26" s="13">
        <v>24.26</v>
      </c>
      <c r="H26">
        <v>64</v>
      </c>
      <c r="I26" s="11">
        <v>43591</v>
      </c>
      <c r="J26">
        <f t="shared" si="0"/>
        <v>6</v>
      </c>
      <c r="K26" s="2">
        <f t="shared" si="1"/>
        <v>145.56</v>
      </c>
    </row>
    <row r="27" spans="1:11">
      <c r="A27" s="12" t="s">
        <v>35</v>
      </c>
      <c r="B27" t="s">
        <v>36</v>
      </c>
      <c r="C27" t="s">
        <v>16</v>
      </c>
      <c r="D27" s="12">
        <v>4770</v>
      </c>
      <c r="E27" s="11">
        <v>43556</v>
      </c>
      <c r="F27" s="11"/>
      <c r="G27" s="13">
        <v>190.4</v>
      </c>
      <c r="H27">
        <v>65</v>
      </c>
      <c r="I27" s="11">
        <v>43530</v>
      </c>
      <c r="J27">
        <f t="shared" si="0"/>
        <v>0</v>
      </c>
      <c r="K27" s="2">
        <f t="shared" si="1"/>
        <v>0</v>
      </c>
    </row>
    <row r="28" spans="1:11">
      <c r="A28" s="12" t="s">
        <v>55</v>
      </c>
      <c r="B28" t="s">
        <v>56</v>
      </c>
      <c r="C28" t="s">
        <v>16</v>
      </c>
      <c r="D28" s="12" t="s">
        <v>63</v>
      </c>
      <c r="E28" s="11">
        <v>43584</v>
      </c>
      <c r="F28" s="11">
        <v>43584</v>
      </c>
      <c r="G28" s="13">
        <v>160</v>
      </c>
      <c r="H28">
        <v>66</v>
      </c>
      <c r="I28" s="11">
        <v>43591</v>
      </c>
      <c r="J28">
        <f t="shared" si="0"/>
        <v>7</v>
      </c>
      <c r="K28" s="2">
        <f t="shared" si="1"/>
        <v>1120</v>
      </c>
    </row>
    <row r="29" spans="1:11">
      <c r="A29" s="12" t="s">
        <v>64</v>
      </c>
      <c r="B29" t="s">
        <v>65</v>
      </c>
      <c r="C29" t="s">
        <v>16</v>
      </c>
      <c r="D29" s="12">
        <v>321</v>
      </c>
      <c r="E29" s="11">
        <v>43566</v>
      </c>
      <c r="F29" s="11">
        <v>43566</v>
      </c>
      <c r="G29" s="13">
        <v>27.73</v>
      </c>
      <c r="H29">
        <v>67</v>
      </c>
      <c r="I29" s="11">
        <v>43606</v>
      </c>
      <c r="J29">
        <f t="shared" si="0"/>
        <v>40</v>
      </c>
      <c r="K29" s="2">
        <f t="shared" si="1"/>
        <v>1109.2</v>
      </c>
    </row>
    <row r="30" spans="1:11">
      <c r="A30" s="12" t="s">
        <v>66</v>
      </c>
      <c r="B30" t="s">
        <v>67</v>
      </c>
      <c r="C30" t="s">
        <v>16</v>
      </c>
      <c r="D30" s="12">
        <v>19</v>
      </c>
      <c r="E30" s="11">
        <v>43585</v>
      </c>
      <c r="F30" s="11">
        <v>43615</v>
      </c>
      <c r="G30" s="13">
        <v>106.3</v>
      </c>
      <c r="H30">
        <v>72</v>
      </c>
      <c r="I30" s="11">
        <v>43598</v>
      </c>
      <c r="J30">
        <f t="shared" si="0"/>
        <v>-17</v>
      </c>
      <c r="K30" s="2">
        <f t="shared" si="1"/>
        <v>-1807.1</v>
      </c>
    </row>
    <row r="31" spans="1:11">
      <c r="A31" s="12" t="s">
        <v>68</v>
      </c>
      <c r="B31" t="s">
        <v>69</v>
      </c>
      <c r="C31" t="s">
        <v>16</v>
      </c>
      <c r="D31" s="12">
        <v>37</v>
      </c>
      <c r="E31" s="11">
        <v>43587</v>
      </c>
      <c r="F31" s="11">
        <v>43619</v>
      </c>
      <c r="G31" s="13">
        <v>300</v>
      </c>
      <c r="H31">
        <v>72</v>
      </c>
      <c r="I31" s="11">
        <v>43598</v>
      </c>
      <c r="J31">
        <f t="shared" si="0"/>
        <v>-21</v>
      </c>
      <c r="K31" s="2">
        <f t="shared" si="1"/>
        <v>-6300</v>
      </c>
    </row>
    <row r="32" spans="1:11">
      <c r="A32" s="12" t="s">
        <v>70</v>
      </c>
      <c r="B32" t="s">
        <v>71</v>
      </c>
      <c r="C32" t="s">
        <v>16</v>
      </c>
      <c r="D32" s="12">
        <v>48</v>
      </c>
      <c r="E32" s="11">
        <v>43587</v>
      </c>
      <c r="F32" s="11">
        <v>43587</v>
      </c>
      <c r="G32" s="13">
        <v>413</v>
      </c>
      <c r="H32">
        <v>74</v>
      </c>
      <c r="I32" s="11">
        <v>43601</v>
      </c>
      <c r="J32">
        <f t="shared" si="0"/>
        <v>14</v>
      </c>
      <c r="K32" s="2">
        <f t="shared" si="1"/>
        <v>5782</v>
      </c>
    </row>
    <row r="33" spans="1:11">
      <c r="A33" s="12" t="s">
        <v>72</v>
      </c>
      <c r="B33" t="s">
        <v>73</v>
      </c>
      <c r="C33" t="s">
        <v>16</v>
      </c>
      <c r="D33" s="12">
        <v>116</v>
      </c>
      <c r="E33" s="11">
        <v>43602</v>
      </c>
      <c r="F33" s="11">
        <v>43602</v>
      </c>
      <c r="G33" s="13">
        <v>80</v>
      </c>
      <c r="H33">
        <v>75</v>
      </c>
      <c r="I33" s="11">
        <v>43602</v>
      </c>
      <c r="J33">
        <f t="shared" si="0"/>
        <v>0</v>
      </c>
      <c r="K33" s="2">
        <f t="shared" si="1"/>
        <v>0</v>
      </c>
    </row>
    <row r="34" spans="1:11">
      <c r="A34" s="12" t="s">
        <v>70</v>
      </c>
      <c r="B34" t="s">
        <v>71</v>
      </c>
      <c r="C34" t="s">
        <v>16</v>
      </c>
      <c r="D34" s="12" t="s">
        <v>74</v>
      </c>
      <c r="E34" s="11">
        <v>43592</v>
      </c>
      <c r="F34" s="11">
        <v>43592</v>
      </c>
      <c r="G34" s="13">
        <v>677.8</v>
      </c>
      <c r="H34">
        <v>76</v>
      </c>
      <c r="I34" s="11">
        <v>43601</v>
      </c>
      <c r="J34">
        <f t="shared" si="0"/>
        <v>9</v>
      </c>
      <c r="K34" s="2">
        <f t="shared" si="1"/>
        <v>6100.2</v>
      </c>
    </row>
    <row r="35" spans="1:11">
      <c r="A35" s="12" t="s">
        <v>64</v>
      </c>
      <c r="B35" t="s">
        <v>65</v>
      </c>
      <c r="C35" t="s">
        <v>16</v>
      </c>
      <c r="D35" s="12" t="s">
        <v>75</v>
      </c>
      <c r="E35" s="11">
        <v>43606</v>
      </c>
      <c r="F35" s="11">
        <v>43606</v>
      </c>
      <c r="G35" s="13">
        <v>41.03</v>
      </c>
      <c r="H35">
        <v>83</v>
      </c>
      <c r="I35" s="11">
        <v>43629</v>
      </c>
      <c r="J35">
        <f t="shared" si="0"/>
        <v>23</v>
      </c>
      <c r="K35" s="2">
        <f t="shared" ref="K35:K66" si="2">G35*J35</f>
        <v>943.69</v>
      </c>
    </row>
    <row r="36" spans="1:11">
      <c r="A36" s="12" t="s">
        <v>76</v>
      </c>
      <c r="B36" t="s">
        <v>77</v>
      </c>
      <c r="C36" t="s">
        <v>21</v>
      </c>
      <c r="D36" s="12" t="s">
        <v>78</v>
      </c>
      <c r="E36" s="11">
        <v>43615</v>
      </c>
      <c r="F36" s="11"/>
      <c r="G36" s="13">
        <v>278.69</v>
      </c>
      <c r="H36">
        <v>86</v>
      </c>
      <c r="I36" s="11">
        <v>43629</v>
      </c>
      <c r="J36">
        <f t="shared" si="0"/>
        <v>0</v>
      </c>
      <c r="K36" s="2">
        <f t="shared" si="2"/>
        <v>0</v>
      </c>
    </row>
    <row r="37" spans="1:11">
      <c r="A37" s="14" t="s">
        <v>79</v>
      </c>
      <c r="B37" t="s">
        <v>80</v>
      </c>
      <c r="C37" t="s">
        <v>16</v>
      </c>
      <c r="D37" s="14" t="s">
        <v>81</v>
      </c>
      <c r="E37" s="11">
        <v>43570</v>
      </c>
      <c r="F37" s="11">
        <v>43630</v>
      </c>
      <c r="G37" s="16">
        <v>1077.18</v>
      </c>
      <c r="H37">
        <v>90</v>
      </c>
      <c r="I37" s="11">
        <v>43585</v>
      </c>
      <c r="J37">
        <f t="shared" si="0"/>
        <v>-45</v>
      </c>
      <c r="K37" s="2">
        <f t="shared" si="2"/>
        <v>-48473.100000000006</v>
      </c>
    </row>
    <row r="38" spans="1:11">
      <c r="A38" s="12" t="s">
        <v>55</v>
      </c>
      <c r="B38" t="s">
        <v>56</v>
      </c>
      <c r="C38" t="s">
        <v>16</v>
      </c>
      <c r="D38">
        <v>16</v>
      </c>
      <c r="E38" s="11">
        <v>43619</v>
      </c>
      <c r="F38" s="11">
        <v>43619</v>
      </c>
      <c r="G38" s="15">
        <v>160</v>
      </c>
      <c r="H38">
        <v>91</v>
      </c>
      <c r="I38" s="11">
        <v>43629</v>
      </c>
      <c r="J38">
        <f t="shared" si="0"/>
        <v>10</v>
      </c>
      <c r="K38" s="2">
        <f t="shared" si="2"/>
        <v>1600</v>
      </c>
    </row>
    <row r="39" spans="1:11">
      <c r="A39" s="12" t="s">
        <v>82</v>
      </c>
      <c r="B39" t="s">
        <v>83</v>
      </c>
      <c r="C39" t="s">
        <v>16</v>
      </c>
      <c r="D39">
        <v>25</v>
      </c>
      <c r="E39" s="11">
        <v>43616</v>
      </c>
      <c r="G39" s="15">
        <v>160</v>
      </c>
      <c r="H39">
        <v>92</v>
      </c>
      <c r="I39" s="11">
        <v>43629</v>
      </c>
      <c r="J39">
        <f t="shared" si="0"/>
        <v>0</v>
      </c>
      <c r="K39" s="2">
        <f t="shared" si="2"/>
        <v>0</v>
      </c>
    </row>
    <row r="40" spans="1:11">
      <c r="A40" s="12" t="s">
        <v>66</v>
      </c>
      <c r="B40" t="s">
        <v>67</v>
      </c>
      <c r="C40" t="s">
        <v>16</v>
      </c>
      <c r="D40">
        <v>19</v>
      </c>
      <c r="E40" s="11">
        <v>43616</v>
      </c>
      <c r="F40" s="11">
        <v>43646</v>
      </c>
      <c r="G40" s="15">
        <v>95.7</v>
      </c>
      <c r="H40">
        <v>93</v>
      </c>
      <c r="I40" s="11">
        <v>43629</v>
      </c>
      <c r="J40">
        <f t="shared" si="0"/>
        <v>-17</v>
      </c>
      <c r="K40" s="2">
        <f t="shared" si="2"/>
        <v>-1626.9</v>
      </c>
    </row>
    <row r="41" spans="1:11">
      <c r="A41" s="12" t="s">
        <v>40</v>
      </c>
      <c r="B41" t="s">
        <v>41</v>
      </c>
      <c r="C41" t="s">
        <v>16</v>
      </c>
      <c r="D41" s="12" t="s">
        <v>84</v>
      </c>
      <c r="E41" s="11">
        <v>43629</v>
      </c>
      <c r="F41" s="11">
        <v>43659</v>
      </c>
      <c r="G41" s="15">
        <v>187</v>
      </c>
      <c r="H41">
        <v>94</v>
      </c>
      <c r="I41" s="11">
        <v>43655</v>
      </c>
      <c r="J41">
        <f t="shared" si="0"/>
        <v>-4</v>
      </c>
      <c r="K41" s="2">
        <f t="shared" si="2"/>
        <v>-748</v>
      </c>
    </row>
    <row r="42" spans="1:11">
      <c r="A42" s="12" t="s">
        <v>28</v>
      </c>
      <c r="B42" t="s">
        <v>29</v>
      </c>
      <c r="C42" t="s">
        <v>16</v>
      </c>
      <c r="D42" s="12" t="s">
        <v>85</v>
      </c>
      <c r="E42" s="11">
        <v>43646</v>
      </c>
      <c r="F42" s="11">
        <v>43677</v>
      </c>
      <c r="G42" s="15">
        <v>350</v>
      </c>
      <c r="H42">
        <v>95</v>
      </c>
      <c r="I42" s="11">
        <v>43629</v>
      </c>
      <c r="J42">
        <f t="shared" si="0"/>
        <v>-48</v>
      </c>
      <c r="K42" s="2">
        <f t="shared" si="2"/>
        <v>-16800</v>
      </c>
    </row>
    <row r="43" spans="1:11">
      <c r="A43" s="12" t="s">
        <v>40</v>
      </c>
      <c r="B43" t="s">
        <v>41</v>
      </c>
      <c r="C43" t="s">
        <v>16</v>
      </c>
      <c r="D43" s="12" t="s">
        <v>86</v>
      </c>
      <c r="E43" s="11">
        <v>43642</v>
      </c>
      <c r="F43" s="11">
        <v>43672</v>
      </c>
      <c r="G43" s="15">
        <v>22</v>
      </c>
      <c r="H43">
        <v>101</v>
      </c>
      <c r="I43" s="11">
        <v>43655</v>
      </c>
      <c r="J43">
        <f t="shared" si="0"/>
        <v>-17</v>
      </c>
      <c r="K43" s="2">
        <f t="shared" si="2"/>
        <v>-374</v>
      </c>
    </row>
    <row r="44" spans="1:11">
      <c r="A44" s="12" t="s">
        <v>22</v>
      </c>
      <c r="B44" t="s">
        <v>23</v>
      </c>
      <c r="C44" t="s">
        <v>16</v>
      </c>
      <c r="D44" s="12" t="s">
        <v>87</v>
      </c>
      <c r="E44" s="11">
        <v>43641</v>
      </c>
      <c r="F44" s="11">
        <v>43641</v>
      </c>
      <c r="G44" s="15">
        <v>39</v>
      </c>
      <c r="H44">
        <v>102</v>
      </c>
      <c r="I44" s="11">
        <v>43655</v>
      </c>
      <c r="J44">
        <f t="shared" si="0"/>
        <v>14</v>
      </c>
      <c r="K44" s="2">
        <f t="shared" si="2"/>
        <v>546</v>
      </c>
    </row>
    <row r="45" spans="1:11">
      <c r="A45" s="12" t="s">
        <v>55</v>
      </c>
      <c r="B45" t="s">
        <v>56</v>
      </c>
      <c r="C45" t="s">
        <v>16</v>
      </c>
      <c r="D45" s="12" t="s">
        <v>88</v>
      </c>
      <c r="E45" s="11">
        <v>43646</v>
      </c>
      <c r="F45" s="11">
        <v>43646</v>
      </c>
      <c r="G45" s="15">
        <v>160</v>
      </c>
      <c r="H45">
        <v>103</v>
      </c>
      <c r="I45" s="11">
        <v>43655</v>
      </c>
      <c r="J45">
        <f t="shared" si="0"/>
        <v>9</v>
      </c>
      <c r="K45" s="2">
        <f t="shared" si="2"/>
        <v>1440</v>
      </c>
    </row>
    <row r="46" spans="1:11">
      <c r="A46" s="12" t="s">
        <v>35</v>
      </c>
      <c r="B46" t="s">
        <v>36</v>
      </c>
      <c r="C46" t="s">
        <v>16</v>
      </c>
      <c r="D46" s="12" t="s">
        <v>89</v>
      </c>
      <c r="E46" s="11">
        <v>43643</v>
      </c>
      <c r="F46" s="11"/>
      <c r="G46" s="15">
        <v>577.99</v>
      </c>
      <c r="H46">
        <v>104</v>
      </c>
      <c r="I46" s="11">
        <v>43633</v>
      </c>
      <c r="J46">
        <f t="shared" si="0"/>
        <v>0</v>
      </c>
      <c r="K46" s="2">
        <f t="shared" si="2"/>
        <v>0</v>
      </c>
    </row>
    <row r="47" spans="1:11">
      <c r="A47" s="12" t="s">
        <v>90</v>
      </c>
      <c r="B47" t="s">
        <v>91</v>
      </c>
      <c r="C47" t="s">
        <v>16</v>
      </c>
      <c r="D47">
        <v>7513</v>
      </c>
      <c r="E47" s="11">
        <v>43622</v>
      </c>
      <c r="F47" s="11">
        <v>43642</v>
      </c>
      <c r="G47" s="13">
        <v>584.80999999999995</v>
      </c>
      <c r="H47">
        <v>109</v>
      </c>
      <c r="I47" s="11">
        <v>43642</v>
      </c>
      <c r="J47">
        <f t="shared" si="0"/>
        <v>0</v>
      </c>
      <c r="K47" s="2">
        <f t="shared" si="2"/>
        <v>0</v>
      </c>
    </row>
    <row r="48" spans="1:11">
      <c r="A48" s="12" t="s">
        <v>79</v>
      </c>
      <c r="B48" t="s">
        <v>92</v>
      </c>
      <c r="C48" t="s">
        <v>16</v>
      </c>
      <c r="D48">
        <v>2961</v>
      </c>
      <c r="E48" s="11">
        <v>43560</v>
      </c>
      <c r="F48" s="11">
        <v>43622</v>
      </c>
      <c r="G48" s="13">
        <v>472.77</v>
      </c>
      <c r="H48">
        <v>108</v>
      </c>
      <c r="I48" s="11">
        <v>43585</v>
      </c>
      <c r="J48">
        <f t="shared" si="0"/>
        <v>-37</v>
      </c>
      <c r="K48" s="2">
        <f t="shared" si="2"/>
        <v>-17492.489999999998</v>
      </c>
    </row>
    <row r="49" spans="1:11">
      <c r="A49" s="12" t="s">
        <v>93</v>
      </c>
      <c r="B49" t="s">
        <v>94</v>
      </c>
      <c r="C49" t="s">
        <v>16</v>
      </c>
      <c r="D49">
        <v>1</v>
      </c>
      <c r="E49" s="11">
        <v>43646</v>
      </c>
      <c r="F49" s="11">
        <v>43646</v>
      </c>
      <c r="G49" s="13">
        <v>596.72</v>
      </c>
      <c r="H49">
        <v>117</v>
      </c>
      <c r="I49" s="11">
        <v>43645</v>
      </c>
      <c r="J49">
        <f t="shared" si="0"/>
        <v>-1</v>
      </c>
      <c r="K49" s="2">
        <f t="shared" si="2"/>
        <v>-596.72</v>
      </c>
    </row>
    <row r="50" spans="1:11">
      <c r="A50" s="12" t="s">
        <v>95</v>
      </c>
      <c r="B50" t="s">
        <v>96</v>
      </c>
      <c r="C50" t="s">
        <v>16</v>
      </c>
      <c r="D50">
        <v>2</v>
      </c>
      <c r="E50" s="11">
        <v>43644</v>
      </c>
      <c r="F50" s="11">
        <v>43644</v>
      </c>
      <c r="G50" s="13">
        <v>125.41</v>
      </c>
      <c r="H50">
        <v>117</v>
      </c>
      <c r="I50" s="11">
        <v>43643</v>
      </c>
      <c r="J50">
        <f t="shared" si="0"/>
        <v>-1</v>
      </c>
      <c r="K50" s="2">
        <f t="shared" si="2"/>
        <v>-125.41</v>
      </c>
    </row>
    <row r="51" spans="1:11">
      <c r="A51" s="12" t="s">
        <v>95</v>
      </c>
      <c r="B51" t="s">
        <v>96</v>
      </c>
      <c r="C51" t="s">
        <v>16</v>
      </c>
      <c r="D51">
        <v>1</v>
      </c>
      <c r="E51" s="11">
        <v>43644</v>
      </c>
      <c r="F51" s="11">
        <v>43644</v>
      </c>
      <c r="G51" s="13">
        <v>91.8</v>
      </c>
      <c r="H51">
        <v>117</v>
      </c>
      <c r="I51" s="11">
        <v>43644</v>
      </c>
      <c r="J51">
        <f t="shared" si="0"/>
        <v>0</v>
      </c>
      <c r="K51" s="2">
        <f t="shared" si="2"/>
        <v>0</v>
      </c>
    </row>
    <row r="52" spans="1:11">
      <c r="A52" s="12" t="s">
        <v>70</v>
      </c>
      <c r="B52" t="s">
        <v>71</v>
      </c>
      <c r="C52" t="s">
        <v>16</v>
      </c>
      <c r="D52">
        <v>79</v>
      </c>
      <c r="E52" s="11">
        <v>43637</v>
      </c>
      <c r="F52" s="11">
        <v>43637</v>
      </c>
      <c r="G52" s="13">
        <v>2004</v>
      </c>
      <c r="H52">
        <v>117</v>
      </c>
      <c r="I52" s="11">
        <v>43655</v>
      </c>
      <c r="J52">
        <f t="shared" si="0"/>
        <v>18</v>
      </c>
      <c r="K52" s="2">
        <f t="shared" si="2"/>
        <v>36072</v>
      </c>
    </row>
    <row r="53" spans="1:11">
      <c r="A53" s="12" t="s">
        <v>97</v>
      </c>
      <c r="B53" t="s">
        <v>98</v>
      </c>
      <c r="C53" t="s">
        <v>16</v>
      </c>
      <c r="D53">
        <v>8735</v>
      </c>
      <c r="E53" s="11">
        <v>43652</v>
      </c>
      <c r="F53" s="11">
        <v>43672</v>
      </c>
      <c r="G53" s="13">
        <v>197.93</v>
      </c>
      <c r="H53">
        <v>108</v>
      </c>
      <c r="I53" s="11">
        <v>43672</v>
      </c>
      <c r="J53">
        <f t="shared" ref="J53:J88" si="3">IF(OR(ISBLANK(I53),ISBLANK(F53)),0,I53-F53)</f>
        <v>0</v>
      </c>
      <c r="K53" s="2">
        <f t="shared" si="2"/>
        <v>0</v>
      </c>
    </row>
    <row r="54" spans="1:11">
      <c r="A54" s="12" t="s">
        <v>99</v>
      </c>
      <c r="B54" t="s">
        <v>100</v>
      </c>
      <c r="C54" t="s">
        <v>16</v>
      </c>
      <c r="D54">
        <v>4</v>
      </c>
      <c r="E54" s="11">
        <v>43675</v>
      </c>
      <c r="F54" s="11"/>
      <c r="G54" s="13">
        <v>1147.73</v>
      </c>
      <c r="H54">
        <v>117</v>
      </c>
      <c r="I54" s="11">
        <v>43677</v>
      </c>
      <c r="J54">
        <f t="shared" si="3"/>
        <v>0</v>
      </c>
      <c r="K54" s="2">
        <f t="shared" si="2"/>
        <v>0</v>
      </c>
    </row>
    <row r="55" spans="1:11">
      <c r="A55" s="12" t="s">
        <v>55</v>
      </c>
      <c r="B55" t="s">
        <v>101</v>
      </c>
      <c r="C55" t="s">
        <v>16</v>
      </c>
      <c r="D55">
        <v>19</v>
      </c>
      <c r="E55" s="11">
        <v>43675</v>
      </c>
      <c r="F55" s="11">
        <v>43675</v>
      </c>
      <c r="G55" s="13">
        <v>80</v>
      </c>
      <c r="H55">
        <v>119</v>
      </c>
      <c r="I55" s="11">
        <v>43682</v>
      </c>
      <c r="J55">
        <f t="shared" si="3"/>
        <v>7</v>
      </c>
      <c r="K55" s="2">
        <f t="shared" si="2"/>
        <v>560</v>
      </c>
    </row>
    <row r="56" spans="1:11">
      <c r="A56" s="12" t="s">
        <v>102</v>
      </c>
      <c r="B56" t="s">
        <v>103</v>
      </c>
      <c r="C56" t="s">
        <v>16</v>
      </c>
      <c r="D56">
        <v>171</v>
      </c>
      <c r="E56" s="11">
        <v>43676</v>
      </c>
      <c r="F56" s="11">
        <v>43707</v>
      </c>
      <c r="G56" s="13">
        <v>60</v>
      </c>
      <c r="H56">
        <v>127</v>
      </c>
      <c r="I56" s="11">
        <v>43704</v>
      </c>
      <c r="J56">
        <f t="shared" si="3"/>
        <v>-3</v>
      </c>
      <c r="K56" s="2">
        <f t="shared" si="2"/>
        <v>-180</v>
      </c>
    </row>
    <row r="57" spans="1:11">
      <c r="A57" s="12" t="s">
        <v>53</v>
      </c>
      <c r="B57" t="s">
        <v>54</v>
      </c>
      <c r="C57" t="s">
        <v>16</v>
      </c>
      <c r="D57">
        <v>7</v>
      </c>
      <c r="E57" s="11">
        <v>43647</v>
      </c>
      <c r="F57" s="11">
        <v>43647</v>
      </c>
      <c r="G57" s="13">
        <v>156</v>
      </c>
      <c r="H57">
        <v>128</v>
      </c>
      <c r="I57" s="11">
        <v>43677</v>
      </c>
      <c r="J57">
        <f t="shared" si="3"/>
        <v>30</v>
      </c>
      <c r="K57" s="2">
        <f t="shared" si="2"/>
        <v>4680</v>
      </c>
    </row>
    <row r="58" spans="1:11">
      <c r="A58" s="12" t="s">
        <v>104</v>
      </c>
      <c r="B58" t="s">
        <v>105</v>
      </c>
      <c r="C58" t="s">
        <v>16</v>
      </c>
      <c r="D58">
        <v>267</v>
      </c>
      <c r="E58" s="11">
        <v>43649</v>
      </c>
      <c r="F58" s="11">
        <v>43679</v>
      </c>
      <c r="G58" s="13">
        <v>1620</v>
      </c>
      <c r="H58">
        <v>129</v>
      </c>
      <c r="I58" s="11">
        <v>43677</v>
      </c>
      <c r="J58">
        <f t="shared" si="3"/>
        <v>-2</v>
      </c>
      <c r="K58" s="2">
        <f t="shared" si="2"/>
        <v>-3240</v>
      </c>
    </row>
    <row r="59" spans="1:11">
      <c r="A59" s="12" t="s">
        <v>64</v>
      </c>
      <c r="B59" t="s">
        <v>65</v>
      </c>
      <c r="C59" t="s">
        <v>16</v>
      </c>
      <c r="D59">
        <v>685</v>
      </c>
      <c r="E59" s="11">
        <v>43684</v>
      </c>
      <c r="F59" s="11">
        <v>43684</v>
      </c>
      <c r="G59" s="13">
        <v>54.54</v>
      </c>
      <c r="H59">
        <v>130</v>
      </c>
      <c r="I59" s="11">
        <v>43712</v>
      </c>
      <c r="J59">
        <f t="shared" si="3"/>
        <v>28</v>
      </c>
      <c r="K59" s="2">
        <f t="shared" si="2"/>
        <v>1527.12</v>
      </c>
    </row>
    <row r="60" spans="1:11">
      <c r="A60" s="12" t="s">
        <v>106</v>
      </c>
      <c r="B60" t="s">
        <v>107</v>
      </c>
      <c r="C60" t="s">
        <v>16</v>
      </c>
      <c r="D60">
        <v>4001</v>
      </c>
      <c r="E60" s="11">
        <v>43691</v>
      </c>
      <c r="F60" s="11">
        <v>43738</v>
      </c>
      <c r="G60" s="13">
        <v>206.06</v>
      </c>
      <c r="H60">
        <v>131</v>
      </c>
      <c r="I60" s="11">
        <v>43712</v>
      </c>
      <c r="J60">
        <f t="shared" si="3"/>
        <v>-26</v>
      </c>
      <c r="K60" s="2">
        <f t="shared" si="2"/>
        <v>-5357.56</v>
      </c>
    </row>
    <row r="61" spans="1:11">
      <c r="A61" s="12" t="s">
        <v>108</v>
      </c>
      <c r="B61" t="s">
        <v>109</v>
      </c>
      <c r="C61" t="s">
        <v>16</v>
      </c>
      <c r="D61">
        <v>100</v>
      </c>
      <c r="E61" s="11">
        <v>43704</v>
      </c>
      <c r="F61" s="11">
        <v>43704</v>
      </c>
      <c r="G61" s="13">
        <v>160</v>
      </c>
      <c r="H61">
        <v>132</v>
      </c>
      <c r="I61" s="11">
        <v>43705</v>
      </c>
      <c r="J61">
        <f t="shared" si="3"/>
        <v>1</v>
      </c>
      <c r="K61" s="2">
        <f t="shared" si="2"/>
        <v>160</v>
      </c>
    </row>
    <row r="62" spans="1:11">
      <c r="A62" s="12" t="s">
        <v>55</v>
      </c>
      <c r="B62" t="s">
        <v>110</v>
      </c>
      <c r="C62" t="s">
        <v>16</v>
      </c>
      <c r="D62">
        <v>22</v>
      </c>
      <c r="E62" s="11">
        <v>43706</v>
      </c>
      <c r="F62" s="11">
        <v>43706</v>
      </c>
      <c r="G62" s="13">
        <v>120</v>
      </c>
      <c r="H62">
        <v>133</v>
      </c>
      <c r="I62" s="11">
        <v>43712</v>
      </c>
      <c r="J62">
        <f t="shared" si="3"/>
        <v>6</v>
      </c>
      <c r="K62" s="2">
        <f t="shared" si="2"/>
        <v>720</v>
      </c>
    </row>
    <row r="63" spans="1:11">
      <c r="A63" s="12" t="s">
        <v>24</v>
      </c>
      <c r="B63" t="s">
        <v>25</v>
      </c>
      <c r="C63" t="s">
        <v>16</v>
      </c>
      <c r="D63">
        <v>6939</v>
      </c>
      <c r="E63" s="11">
        <v>43711</v>
      </c>
      <c r="F63" s="11">
        <v>43741</v>
      </c>
      <c r="G63" s="13">
        <v>337.6</v>
      </c>
      <c r="H63">
        <v>141</v>
      </c>
      <c r="I63" s="11">
        <v>43728</v>
      </c>
      <c r="J63">
        <f t="shared" si="3"/>
        <v>-13</v>
      </c>
      <c r="K63" s="2">
        <f t="shared" si="2"/>
        <v>-4388.8</v>
      </c>
    </row>
    <row r="64" spans="1:11">
      <c r="A64" s="12" t="s">
        <v>55</v>
      </c>
      <c r="B64" t="s">
        <v>110</v>
      </c>
      <c r="C64" t="s">
        <v>16</v>
      </c>
      <c r="D64">
        <v>26</v>
      </c>
      <c r="E64" s="11">
        <v>43738</v>
      </c>
      <c r="F64" s="11">
        <v>43738</v>
      </c>
      <c r="G64" s="13">
        <v>200</v>
      </c>
      <c r="H64">
        <v>149</v>
      </c>
      <c r="I64" s="11">
        <v>43748</v>
      </c>
      <c r="J64">
        <f t="shared" si="3"/>
        <v>10</v>
      </c>
      <c r="K64" s="2">
        <f t="shared" si="2"/>
        <v>2000</v>
      </c>
    </row>
    <row r="65" spans="1:11">
      <c r="A65" s="12" t="s">
        <v>28</v>
      </c>
      <c r="B65" t="s">
        <v>29</v>
      </c>
      <c r="C65" t="s">
        <v>16</v>
      </c>
      <c r="D65">
        <v>5695</v>
      </c>
      <c r="E65" s="11">
        <v>43738</v>
      </c>
      <c r="F65" s="11">
        <v>43769</v>
      </c>
      <c r="G65" s="13">
        <v>50</v>
      </c>
      <c r="H65">
        <v>154</v>
      </c>
      <c r="I65" s="11">
        <v>43721</v>
      </c>
      <c r="J65">
        <f t="shared" si="3"/>
        <v>-48</v>
      </c>
      <c r="K65" s="2">
        <f t="shared" si="2"/>
        <v>-2400</v>
      </c>
    </row>
    <row r="66" spans="1:11">
      <c r="A66" s="12" t="s">
        <v>53</v>
      </c>
      <c r="B66" t="s">
        <v>54</v>
      </c>
      <c r="C66" t="s">
        <v>16</v>
      </c>
      <c r="D66" s="12" t="s">
        <v>111</v>
      </c>
      <c r="E66" s="11">
        <v>43739</v>
      </c>
      <c r="F66" s="11">
        <v>43739</v>
      </c>
      <c r="G66" s="13">
        <v>156</v>
      </c>
      <c r="H66">
        <v>152</v>
      </c>
      <c r="I66" s="11">
        <v>43748</v>
      </c>
      <c r="J66">
        <f t="shared" si="3"/>
        <v>9</v>
      </c>
      <c r="K66" s="2">
        <f t="shared" si="2"/>
        <v>1404</v>
      </c>
    </row>
    <row r="67" spans="1:11">
      <c r="A67" s="12" t="s">
        <v>112</v>
      </c>
      <c r="B67" t="s">
        <v>113</v>
      </c>
      <c r="C67" t="s">
        <v>16</v>
      </c>
      <c r="D67" s="12" t="s">
        <v>114</v>
      </c>
      <c r="E67" s="11">
        <v>43740</v>
      </c>
      <c r="F67" s="11"/>
      <c r="G67" s="13">
        <v>200</v>
      </c>
      <c r="H67">
        <v>153</v>
      </c>
      <c r="I67" s="11">
        <v>43748</v>
      </c>
      <c r="J67">
        <f t="shared" si="3"/>
        <v>0</v>
      </c>
      <c r="K67" s="2">
        <f t="shared" ref="K67:K88" si="4">G67*J67</f>
        <v>0</v>
      </c>
    </row>
    <row r="68" spans="1:11">
      <c r="A68" s="12" t="s">
        <v>35</v>
      </c>
      <c r="B68" t="s">
        <v>36</v>
      </c>
      <c r="C68" t="s">
        <v>16</v>
      </c>
      <c r="D68" s="12" t="s">
        <v>115</v>
      </c>
      <c r="E68" s="11">
        <v>43752</v>
      </c>
      <c r="F68" s="11"/>
      <c r="G68" s="13">
        <v>24</v>
      </c>
      <c r="H68">
        <v>104</v>
      </c>
      <c r="I68" s="11">
        <v>43630</v>
      </c>
      <c r="J68">
        <f t="shared" si="3"/>
        <v>0</v>
      </c>
      <c r="K68" s="2">
        <f t="shared" si="4"/>
        <v>0</v>
      </c>
    </row>
    <row r="69" spans="1:11">
      <c r="A69" s="12" t="s">
        <v>40</v>
      </c>
      <c r="B69" t="s">
        <v>41</v>
      </c>
      <c r="C69" t="s">
        <v>16</v>
      </c>
      <c r="D69" s="12" t="s">
        <v>116</v>
      </c>
      <c r="E69" s="11">
        <v>43756</v>
      </c>
      <c r="F69" s="11">
        <v>43787</v>
      </c>
      <c r="G69" s="13">
        <v>30</v>
      </c>
      <c r="H69">
        <v>161</v>
      </c>
      <c r="I69" s="11">
        <v>43767</v>
      </c>
      <c r="J69">
        <f t="shared" si="3"/>
        <v>-20</v>
      </c>
      <c r="K69" s="2">
        <f t="shared" si="4"/>
        <v>-600</v>
      </c>
    </row>
    <row r="70" spans="1:11">
      <c r="A70" s="12" t="s">
        <v>64</v>
      </c>
      <c r="B70" t="s">
        <v>65</v>
      </c>
      <c r="C70" t="s">
        <v>16</v>
      </c>
      <c r="D70" s="12" t="s">
        <v>117</v>
      </c>
      <c r="E70" s="11">
        <v>43762</v>
      </c>
      <c r="F70" s="11">
        <v>43762</v>
      </c>
      <c r="G70" s="13">
        <v>54.6</v>
      </c>
      <c r="H70">
        <v>162</v>
      </c>
      <c r="I70" s="11">
        <v>43767</v>
      </c>
      <c r="J70">
        <f t="shared" si="3"/>
        <v>5</v>
      </c>
      <c r="K70" s="2">
        <f t="shared" si="4"/>
        <v>273</v>
      </c>
    </row>
    <row r="71" spans="1:11">
      <c r="A71" s="12" t="s">
        <v>55</v>
      </c>
      <c r="B71" t="s">
        <v>56</v>
      </c>
      <c r="C71" t="s">
        <v>16</v>
      </c>
      <c r="D71" s="12" t="s">
        <v>118</v>
      </c>
      <c r="E71" s="11">
        <v>43771</v>
      </c>
      <c r="F71" s="11">
        <v>43771</v>
      </c>
      <c r="G71" s="13">
        <v>120</v>
      </c>
      <c r="H71">
        <v>164</v>
      </c>
      <c r="I71" s="11">
        <v>43781</v>
      </c>
      <c r="J71">
        <f t="shared" si="3"/>
        <v>10</v>
      </c>
      <c r="K71" s="2">
        <f t="shared" si="4"/>
        <v>1200</v>
      </c>
    </row>
    <row r="72" spans="1:11">
      <c r="A72" s="12" t="s">
        <v>70</v>
      </c>
      <c r="B72" t="s">
        <v>71</v>
      </c>
      <c r="C72" t="s">
        <v>16</v>
      </c>
      <c r="D72" s="12" t="s">
        <v>119</v>
      </c>
      <c r="E72" s="11">
        <v>43777</v>
      </c>
      <c r="F72" s="11">
        <v>43777</v>
      </c>
      <c r="G72" s="13">
        <v>364.1</v>
      </c>
      <c r="H72">
        <v>167</v>
      </c>
      <c r="I72" s="11">
        <v>43781</v>
      </c>
      <c r="J72">
        <f t="shared" si="3"/>
        <v>4</v>
      </c>
      <c r="K72" s="2">
        <f t="shared" si="4"/>
        <v>1456.4</v>
      </c>
    </row>
    <row r="73" spans="1:11">
      <c r="A73" s="12" t="s">
        <v>61</v>
      </c>
      <c r="B73" t="s">
        <v>62</v>
      </c>
      <c r="C73" t="s">
        <v>16</v>
      </c>
      <c r="D73" s="12" t="s">
        <v>120</v>
      </c>
      <c r="E73" s="11">
        <v>43796</v>
      </c>
      <c r="F73" s="11">
        <v>43796</v>
      </c>
      <c r="G73" s="13">
        <v>36</v>
      </c>
      <c r="H73">
        <v>176</v>
      </c>
      <c r="I73" s="11">
        <v>43811</v>
      </c>
      <c r="J73">
        <f t="shared" si="3"/>
        <v>15</v>
      </c>
      <c r="K73" s="2">
        <f t="shared" si="4"/>
        <v>540</v>
      </c>
    </row>
    <row r="74" spans="1:11">
      <c r="A74" s="12" t="s">
        <v>55</v>
      </c>
      <c r="B74" t="s">
        <v>56</v>
      </c>
      <c r="C74" t="s">
        <v>16</v>
      </c>
      <c r="D74" s="12" t="s">
        <v>121</v>
      </c>
      <c r="E74" s="11">
        <v>43799</v>
      </c>
      <c r="F74" s="11">
        <v>43799</v>
      </c>
      <c r="G74" s="13">
        <v>120</v>
      </c>
      <c r="H74">
        <v>177</v>
      </c>
      <c r="I74" s="11">
        <v>43811</v>
      </c>
      <c r="J74">
        <f t="shared" si="3"/>
        <v>12</v>
      </c>
      <c r="K74" s="2">
        <f t="shared" si="4"/>
        <v>1440</v>
      </c>
    </row>
    <row r="75" spans="1:11">
      <c r="A75" s="12" t="s">
        <v>122</v>
      </c>
      <c r="B75" t="s">
        <v>123</v>
      </c>
      <c r="C75" t="s">
        <v>16</v>
      </c>
      <c r="D75" s="12" t="s">
        <v>74</v>
      </c>
      <c r="E75" s="11">
        <v>43787</v>
      </c>
      <c r="F75" s="11"/>
      <c r="G75" s="13">
        <v>33.43</v>
      </c>
      <c r="H75">
        <v>178</v>
      </c>
      <c r="I75" s="11">
        <v>43786</v>
      </c>
      <c r="J75">
        <f t="shared" si="3"/>
        <v>0</v>
      </c>
      <c r="K75" s="2">
        <f t="shared" si="4"/>
        <v>0</v>
      </c>
    </row>
    <row r="76" spans="1:11">
      <c r="A76" s="12" t="s">
        <v>35</v>
      </c>
      <c r="B76" t="s">
        <v>36</v>
      </c>
      <c r="C76" t="s">
        <v>16</v>
      </c>
      <c r="D76" s="12" t="s">
        <v>124</v>
      </c>
      <c r="E76" s="11">
        <v>43802</v>
      </c>
      <c r="F76" s="11"/>
      <c r="G76" s="13">
        <v>195.2</v>
      </c>
      <c r="H76">
        <v>179</v>
      </c>
      <c r="I76" s="11">
        <v>43795</v>
      </c>
      <c r="J76">
        <f t="shared" si="3"/>
        <v>0</v>
      </c>
      <c r="K76" s="2">
        <f t="shared" si="4"/>
        <v>0</v>
      </c>
    </row>
    <row r="77" spans="1:11">
      <c r="A77" s="12" t="s">
        <v>125</v>
      </c>
      <c r="B77" t="s">
        <v>126</v>
      </c>
      <c r="C77" t="s">
        <v>16</v>
      </c>
      <c r="D77" s="12" t="s">
        <v>127</v>
      </c>
      <c r="E77" s="11">
        <v>43802</v>
      </c>
      <c r="F77" s="11"/>
      <c r="G77" s="13">
        <v>53.2</v>
      </c>
      <c r="H77">
        <v>180</v>
      </c>
      <c r="I77" s="11">
        <v>43802</v>
      </c>
      <c r="J77">
        <f t="shared" si="3"/>
        <v>0</v>
      </c>
      <c r="K77" s="2">
        <f t="shared" si="4"/>
        <v>0</v>
      </c>
    </row>
    <row r="78" spans="1:11">
      <c r="A78" s="12" t="s">
        <v>28</v>
      </c>
      <c r="B78" t="s">
        <v>29</v>
      </c>
      <c r="C78" t="s">
        <v>16</v>
      </c>
      <c r="D78" s="12" t="s">
        <v>128</v>
      </c>
      <c r="E78" s="11">
        <v>43799</v>
      </c>
      <c r="F78" s="11">
        <v>43830</v>
      </c>
      <c r="G78" s="13">
        <v>50</v>
      </c>
      <c r="H78">
        <v>181</v>
      </c>
      <c r="I78" s="11">
        <v>43781</v>
      </c>
      <c r="J78">
        <f t="shared" si="3"/>
        <v>-49</v>
      </c>
      <c r="K78" s="2">
        <f t="shared" si="4"/>
        <v>-2450</v>
      </c>
    </row>
    <row r="79" spans="1:11">
      <c r="A79" s="12" t="s">
        <v>129</v>
      </c>
      <c r="B79" t="s">
        <v>130</v>
      </c>
      <c r="C79" t="s">
        <v>21</v>
      </c>
      <c r="D79" s="12" t="s">
        <v>131</v>
      </c>
      <c r="E79" s="11">
        <v>43804</v>
      </c>
      <c r="F79" s="11"/>
      <c r="G79" s="13">
        <v>156</v>
      </c>
      <c r="H79">
        <v>183</v>
      </c>
      <c r="I79" s="11">
        <v>43811</v>
      </c>
      <c r="J79">
        <f t="shared" si="3"/>
        <v>0</v>
      </c>
      <c r="K79" s="2">
        <f t="shared" si="4"/>
        <v>0</v>
      </c>
    </row>
    <row r="80" spans="1:11">
      <c r="A80" s="12" t="s">
        <v>132</v>
      </c>
      <c r="B80" t="s">
        <v>133</v>
      </c>
      <c r="C80" t="s">
        <v>21</v>
      </c>
      <c r="D80" s="12" t="s">
        <v>134</v>
      </c>
      <c r="E80" s="11">
        <v>43804</v>
      </c>
      <c r="F80" s="11"/>
      <c r="G80" s="13">
        <v>350</v>
      </c>
      <c r="H80">
        <v>184</v>
      </c>
      <c r="I80" s="11">
        <v>43811</v>
      </c>
      <c r="J80">
        <f t="shared" si="3"/>
        <v>0</v>
      </c>
      <c r="K80" s="2">
        <f t="shared" si="4"/>
        <v>0</v>
      </c>
    </row>
    <row r="81" spans="1:11">
      <c r="A81" s="12" t="s">
        <v>40</v>
      </c>
      <c r="B81" t="s">
        <v>41</v>
      </c>
      <c r="C81" t="s">
        <v>16</v>
      </c>
      <c r="D81" s="12" t="s">
        <v>135</v>
      </c>
      <c r="E81" s="11">
        <v>43803</v>
      </c>
      <c r="F81" s="11">
        <v>43831</v>
      </c>
      <c r="G81" s="13">
        <v>58.2</v>
      </c>
      <c r="H81">
        <v>186</v>
      </c>
      <c r="I81" s="11">
        <v>43811</v>
      </c>
      <c r="J81">
        <f t="shared" si="3"/>
        <v>-20</v>
      </c>
      <c r="K81" s="2">
        <f t="shared" si="4"/>
        <v>-1164</v>
      </c>
    </row>
    <row r="82" spans="1:11">
      <c r="A82" s="12" t="s">
        <v>136</v>
      </c>
      <c r="B82" t="s">
        <v>137</v>
      </c>
      <c r="C82" t="s">
        <v>16</v>
      </c>
      <c r="D82" s="12" t="s">
        <v>138</v>
      </c>
      <c r="E82" s="11">
        <v>43795</v>
      </c>
      <c r="F82" s="11">
        <v>43825</v>
      </c>
      <c r="G82" s="13">
        <v>145</v>
      </c>
      <c r="H82">
        <v>188</v>
      </c>
      <c r="I82" s="11">
        <v>43811</v>
      </c>
      <c r="J82">
        <f t="shared" si="3"/>
        <v>-14</v>
      </c>
      <c r="K82" s="2">
        <f t="shared" si="4"/>
        <v>-2030</v>
      </c>
    </row>
    <row r="83" spans="1:11">
      <c r="A83" s="12" t="s">
        <v>136</v>
      </c>
      <c r="B83" t="s">
        <v>137</v>
      </c>
      <c r="C83" t="s">
        <v>16</v>
      </c>
      <c r="D83" s="12" t="s">
        <v>139</v>
      </c>
      <c r="E83" s="11">
        <v>43795</v>
      </c>
      <c r="F83" s="11">
        <v>43825</v>
      </c>
      <c r="G83" s="13">
        <v>145</v>
      </c>
      <c r="H83">
        <v>189</v>
      </c>
      <c r="I83" s="11">
        <v>43811</v>
      </c>
      <c r="J83">
        <f t="shared" si="3"/>
        <v>-14</v>
      </c>
      <c r="K83" s="2">
        <f t="shared" si="4"/>
        <v>-2030</v>
      </c>
    </row>
    <row r="84" spans="1:11">
      <c r="A84" s="14" t="s">
        <v>79</v>
      </c>
      <c r="B84" t="s">
        <v>140</v>
      </c>
      <c r="C84" t="s">
        <v>16</v>
      </c>
      <c r="D84" s="14" t="s">
        <v>141</v>
      </c>
      <c r="E84" s="11">
        <v>43745</v>
      </c>
      <c r="F84" s="11">
        <v>43784</v>
      </c>
      <c r="G84" s="16">
        <v>361.55</v>
      </c>
      <c r="H84">
        <v>201</v>
      </c>
      <c r="I84" s="11">
        <v>43784</v>
      </c>
      <c r="J84">
        <f t="shared" si="3"/>
        <v>0</v>
      </c>
      <c r="K84" s="2">
        <f t="shared" si="4"/>
        <v>0</v>
      </c>
    </row>
    <row r="85" spans="1:11">
      <c r="A85" s="14" t="s">
        <v>97</v>
      </c>
      <c r="B85" t="s">
        <v>142</v>
      </c>
      <c r="C85" t="s">
        <v>16</v>
      </c>
      <c r="D85" s="14" t="s">
        <v>143</v>
      </c>
      <c r="E85" s="11">
        <v>43775</v>
      </c>
      <c r="F85" s="11">
        <v>43795</v>
      </c>
      <c r="G85" s="16">
        <v>90.4</v>
      </c>
      <c r="H85">
        <v>201</v>
      </c>
      <c r="I85" s="11">
        <v>43795</v>
      </c>
      <c r="J85">
        <f t="shared" si="3"/>
        <v>0</v>
      </c>
      <c r="K85" s="2">
        <f t="shared" si="4"/>
        <v>0</v>
      </c>
    </row>
    <row r="86" spans="1:11">
      <c r="A86" s="14" t="s">
        <v>90</v>
      </c>
      <c r="B86" t="s">
        <v>91</v>
      </c>
      <c r="C86" t="s">
        <v>16</v>
      </c>
      <c r="D86" s="14" t="s">
        <v>144</v>
      </c>
      <c r="E86" s="11">
        <v>43808</v>
      </c>
      <c r="F86" s="11">
        <v>43829</v>
      </c>
      <c r="G86" s="16">
        <v>419.02</v>
      </c>
      <c r="H86">
        <v>202</v>
      </c>
      <c r="I86" s="11">
        <v>43829</v>
      </c>
      <c r="J86">
        <f t="shared" si="3"/>
        <v>0</v>
      </c>
      <c r="K86" s="2">
        <f t="shared" si="4"/>
        <v>0</v>
      </c>
    </row>
    <row r="87" spans="1:11">
      <c r="A87" s="12" t="s">
        <v>53</v>
      </c>
      <c r="B87" t="s">
        <v>54</v>
      </c>
      <c r="C87" t="s">
        <v>16</v>
      </c>
      <c r="D87" s="12" t="s">
        <v>131</v>
      </c>
      <c r="E87" s="11">
        <v>43821</v>
      </c>
      <c r="F87" s="11">
        <v>43821</v>
      </c>
      <c r="G87" s="13">
        <v>156</v>
      </c>
      <c r="H87">
        <v>203</v>
      </c>
      <c r="I87" s="11">
        <v>43837</v>
      </c>
      <c r="J87">
        <f t="shared" si="3"/>
        <v>16</v>
      </c>
      <c r="K87" s="2">
        <f t="shared" si="4"/>
        <v>2496</v>
      </c>
    </row>
    <row r="88" spans="1:11">
      <c r="A88" s="12" t="s">
        <v>55</v>
      </c>
      <c r="B88" t="s">
        <v>56</v>
      </c>
      <c r="C88" t="s">
        <v>16</v>
      </c>
      <c r="D88" s="12" t="s">
        <v>145</v>
      </c>
      <c r="E88" s="11">
        <v>43822</v>
      </c>
      <c r="F88" s="11">
        <v>43822</v>
      </c>
      <c r="G88" s="13">
        <v>160</v>
      </c>
      <c r="H88">
        <v>204</v>
      </c>
      <c r="I88" s="11">
        <v>43838</v>
      </c>
      <c r="J88">
        <f t="shared" si="3"/>
        <v>16</v>
      </c>
      <c r="K88" s="2">
        <f t="shared" si="4"/>
        <v>2560</v>
      </c>
    </row>
    <row r="89" spans="1:11">
      <c r="A89" s="7" t="s">
        <v>12</v>
      </c>
      <c r="G89" s="9">
        <f>SUBTOTAL(109,G3:G88)</f>
        <v>30343.440000000006</v>
      </c>
      <c r="K89" s="10">
        <f>SUBTOTAL(109,K3:K88)</f>
        <v>40804.68</v>
      </c>
    </row>
    <row r="90" spans="1:11">
      <c r="A90" s="7"/>
      <c r="K90" s="4"/>
    </row>
    <row r="91" spans="1:11">
      <c r="C91" s="5"/>
      <c r="D91" s="6"/>
      <c r="F91" s="5" t="s">
        <v>10</v>
      </c>
      <c r="G91" s="8">
        <f>K89/G89</f>
        <v>1.3447611740791416</v>
      </c>
    </row>
    <row r="93" spans="1:11">
      <c r="F93" s="5"/>
      <c r="G93" s="9"/>
    </row>
    <row r="94" spans="1:11">
      <c r="F94" s="5"/>
      <c r="G94" s="6"/>
    </row>
  </sheetData>
  <mergeCells count="1">
    <mergeCell ref="A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Utente</cp:lastModifiedBy>
  <cp:lastPrinted>2022-06-22T16:26:10Z</cp:lastPrinted>
  <dcterms:created xsi:type="dcterms:W3CDTF">2022-05-30T16:58:41Z</dcterms:created>
  <dcterms:modified xsi:type="dcterms:W3CDTF">2024-11-11T09:36:44Z</dcterms:modified>
</cp:coreProperties>
</file>