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/>
  <c r="J33"/>
  <c r="J34"/>
  <c r="K34" s="1"/>
  <c r="K33"/>
  <c r="J29"/>
  <c r="K29" s="1"/>
  <c r="J30"/>
  <c r="K30" s="1"/>
  <c r="J31"/>
  <c r="K31" s="1"/>
  <c r="J22"/>
  <c r="K22" s="1"/>
  <c r="J23"/>
  <c r="K23" s="1"/>
  <c r="J24"/>
  <c r="K24" s="1"/>
  <c r="J25"/>
  <c r="K25" s="1"/>
  <c r="J26"/>
  <c r="K26" s="1"/>
  <c r="J27"/>
  <c r="J28"/>
  <c r="K28" s="1"/>
  <c r="J32"/>
  <c r="K32" s="1"/>
  <c r="J3" l="1"/>
  <c r="K3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K27" l="1"/>
  <c r="K35" s="1"/>
  <c r="G37" s="1"/>
</calcChain>
</file>

<file path=xl/sharedStrings.xml><?xml version="1.0" encoding="utf-8"?>
<sst xmlns="http://schemas.openxmlformats.org/spreadsheetml/2006/main" count="142" uniqueCount="92">
  <si>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</si>
  <si>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</si>
  <si>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</si>
  <si>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</si>
  <si>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</si>
  <si>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</si>
  <si>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</si>
  <si>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</si>
  <si>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</si>
  <si>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</si>
  <si>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</si>
  <si>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</si>
  <si>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TD06</t>
  </si>
  <si>
    <t>* Il calcolo della differenza giorni viene effettuata tra la data pagamento o il 31/12 dell'anno e la scadenza pagamento</t>
  </si>
  <si>
    <t>Indicatore di tempestività dei pagamenti</t>
  </si>
  <si>
    <t>Riepilogo fatture del periodo con calcolo dell'indice di tempestività dei pagamenti - Quarto trimestre 2022</t>
  </si>
  <si>
    <t>02170960815</t>
  </si>
  <si>
    <t>TITONE MAURO</t>
  </si>
  <si>
    <t>17</t>
  </si>
  <si>
    <t>01957070814</t>
  </si>
  <si>
    <t>NUOVA STAMPA</t>
  </si>
  <si>
    <t>2</t>
  </si>
  <si>
    <t>02245870817</t>
  </si>
  <si>
    <t>PROFESSIONE UFFICIO</t>
  </si>
  <si>
    <t>460</t>
  </si>
  <si>
    <t>01898390818</t>
  </si>
  <si>
    <t>CORRAO FELICE ROBERTO SRL</t>
  </si>
  <si>
    <t>535</t>
  </si>
  <si>
    <t>09346150155</t>
  </si>
  <si>
    <t>AZOLVER ITALIA SRL</t>
  </si>
  <si>
    <t>5422</t>
  </si>
  <si>
    <t>02341010813</t>
  </si>
  <si>
    <t>I MILLE VIAGGI PELLEGRINO &amp; AMATO SNC</t>
  </si>
  <si>
    <t>97</t>
  </si>
  <si>
    <t>02279330068</t>
  </si>
  <si>
    <t>BRIGHENTI MATIA MARIA</t>
  </si>
  <si>
    <t>54</t>
  </si>
  <si>
    <t>488</t>
  </si>
  <si>
    <t>55</t>
  </si>
  <si>
    <t>00060020815</t>
  </si>
  <si>
    <t>VILLA FAVORITA DI ENZO-NINO &amp; C. SRL</t>
  </si>
  <si>
    <t>102</t>
  </si>
  <si>
    <t>429</t>
  </si>
  <si>
    <t>01879020517</t>
  </si>
  <si>
    <t>TD02</t>
  </si>
  <si>
    <t>5127</t>
  </si>
  <si>
    <t>111</t>
  </si>
  <si>
    <t>01190290815</t>
  </si>
  <si>
    <t>PULIDOR 2000</t>
  </si>
  <si>
    <t>41</t>
  </si>
  <si>
    <t>00556840817</t>
  </si>
  <si>
    <t>STUDIO FOTOGRAFICO - GIUSEPPE LICARI</t>
  </si>
  <si>
    <t>3</t>
  </si>
  <si>
    <t>618</t>
  </si>
  <si>
    <t>44</t>
  </si>
  <si>
    <t>01114601006</t>
  </si>
  <si>
    <t>POSTE ITALIANE SPA</t>
  </si>
  <si>
    <t>TD24</t>
  </si>
  <si>
    <t>5968</t>
  </si>
  <si>
    <t>6707</t>
  </si>
  <si>
    <t>00273690818</t>
  </si>
  <si>
    <t>GIANNITRAPANI SRL</t>
  </si>
  <si>
    <t>112</t>
  </si>
  <si>
    <t>01736450816</t>
  </si>
  <si>
    <t>RICEVUTO BEATRICE</t>
  </si>
  <si>
    <t>65</t>
  </si>
  <si>
    <t>92</t>
  </si>
  <si>
    <t>02388090819</t>
  </si>
  <si>
    <t>PANTALEO MASSIMO</t>
  </si>
  <si>
    <t>02834720811</t>
  </si>
  <si>
    <t>ALOISO GIOVANNI</t>
  </si>
  <si>
    <t>293</t>
  </si>
  <si>
    <t>01830310817</t>
  </si>
  <si>
    <t>SAFINA MAURIO</t>
  </si>
  <si>
    <t>33</t>
  </si>
  <si>
    <t>6607</t>
  </si>
  <si>
    <t>03390660961</t>
  </si>
  <si>
    <t>IMAGINE SRL</t>
  </si>
  <si>
    <t>109</t>
  </si>
  <si>
    <t>35</t>
  </si>
  <si>
    <t>47</t>
  </si>
  <si>
    <t>01602840819</t>
  </si>
  <si>
    <t>RENDA GIOVANNI &amp; C. SAS</t>
  </si>
  <si>
    <t>1</t>
  </si>
  <si>
    <t>596</t>
  </si>
  <si>
    <t>12878470157</t>
  </si>
  <si>
    <t>15844561009</t>
  </si>
  <si>
    <t>7516</t>
  </si>
  <si>
    <t>1773</t>
  </si>
  <si>
    <t>ARUBA PEC S.P.A.</t>
  </si>
  <si>
    <t>FASTWEB SPA - Riepilogo semestrale</t>
  </si>
  <si>
    <t>ENEL ENERGIA SPA - Riepilogo semestrale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</si>
</sst>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G35" sqref="G35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4" t="s">
        <v>15</v>
      </c>
      <c r="B1" s="14"/>
      <c r="C1" s="14"/>
      <c r="D1" s="14"/>
      <c r="E1" s="14"/>
      <c r="F1" s="14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16</v>
      </c>
      <c r="B3" t="s">
        <v>17</v>
      </c>
      <c r="C3" t="s">
        <v>11</v>
      </c>
      <c r="D3" s="12" t="s">
        <v>18</v>
      </c>
      <c r="E3" s="3">
        <v>44837</v>
      </c>
      <c r="F3" s="3">
        <v>44837</v>
      </c>
      <c r="G3" s="4">
        <v>156</v>
      </c>
      <c r="H3">
        <v>136</v>
      </c>
      <c r="I3" s="3">
        <v>44848</v>
      </c>
      <c r="J3">
        <f t="shared" ref="J3:J34" si="0">IF(OR(ISBLANK(I3),ISBLANK(F3)),0,I3-F3)</f>
        <v>11</v>
      </c>
      <c r="K3" s="4">
        <f t="shared" ref="K3:K34" si="1">G3*J3</f>
        <v>1716</v>
      </c>
    </row>
    <row r="4" spans="1:11">
      <c r="A4" s="12" t="s">
        <v>19</v>
      </c>
      <c r="B4" t="s">
        <v>20</v>
      </c>
      <c r="C4" t="s">
        <v>11</v>
      </c>
      <c r="D4" s="12" t="s">
        <v>21</v>
      </c>
      <c r="E4" s="3">
        <v>44837</v>
      </c>
      <c r="F4" s="3">
        <v>44837</v>
      </c>
      <c r="G4" s="4">
        <v>240</v>
      </c>
      <c r="H4">
        <v>137</v>
      </c>
      <c r="I4" s="3">
        <v>44848</v>
      </c>
      <c r="J4">
        <f t="shared" si="0"/>
        <v>11</v>
      </c>
      <c r="K4" s="4">
        <f t="shared" si="1"/>
        <v>2640</v>
      </c>
    </row>
    <row r="5" spans="1:11">
      <c r="A5" s="12" t="s">
        <v>22</v>
      </c>
      <c r="B5" t="s">
        <v>23</v>
      </c>
      <c r="C5" t="s">
        <v>11</v>
      </c>
      <c r="D5" s="12" t="s">
        <v>24</v>
      </c>
      <c r="E5" s="3">
        <v>44839</v>
      </c>
      <c r="F5" s="3">
        <v>44839</v>
      </c>
      <c r="G5" s="4">
        <v>66.98</v>
      </c>
      <c r="H5">
        <v>139</v>
      </c>
      <c r="I5" s="3">
        <v>44858</v>
      </c>
      <c r="J5">
        <f t="shared" si="0"/>
        <v>19</v>
      </c>
      <c r="K5" s="4">
        <f t="shared" si="1"/>
        <v>1272.6200000000001</v>
      </c>
    </row>
    <row r="6" spans="1:11">
      <c r="A6" s="12" t="s">
        <v>25</v>
      </c>
      <c r="B6" t="s">
        <v>26</v>
      </c>
      <c r="C6" t="s">
        <v>11</v>
      </c>
      <c r="D6" s="12" t="s">
        <v>27</v>
      </c>
      <c r="E6" s="3">
        <v>44844</v>
      </c>
      <c r="F6" s="3">
        <v>44875</v>
      </c>
      <c r="G6" s="4">
        <v>47.42</v>
      </c>
      <c r="H6">
        <v>140</v>
      </c>
      <c r="I6" s="3">
        <v>44858</v>
      </c>
      <c r="J6">
        <f t="shared" si="0"/>
        <v>-17</v>
      </c>
      <c r="K6" s="4">
        <f t="shared" si="1"/>
        <v>-806.14</v>
      </c>
    </row>
    <row r="7" spans="1:11">
      <c r="A7" s="12" t="s">
        <v>28</v>
      </c>
      <c r="B7" t="s">
        <v>29</v>
      </c>
      <c r="C7" t="s">
        <v>11</v>
      </c>
      <c r="D7" s="12" t="s">
        <v>30</v>
      </c>
      <c r="E7" s="3">
        <v>44847</v>
      </c>
      <c r="F7" s="3">
        <v>44877</v>
      </c>
      <c r="G7" s="4">
        <v>145</v>
      </c>
      <c r="H7">
        <v>141</v>
      </c>
      <c r="I7" s="3">
        <v>44858</v>
      </c>
      <c r="J7">
        <f t="shared" si="0"/>
        <v>-19</v>
      </c>
      <c r="K7" s="4">
        <f t="shared" si="1"/>
        <v>-2755</v>
      </c>
    </row>
    <row r="8" spans="1:11">
      <c r="A8" s="12" t="s">
        <v>31</v>
      </c>
      <c r="B8" t="s">
        <v>32</v>
      </c>
      <c r="C8" t="s">
        <v>11</v>
      </c>
      <c r="D8" s="12" t="s">
        <v>33</v>
      </c>
      <c r="E8" s="3">
        <v>44847</v>
      </c>
      <c r="F8" s="3">
        <v>44847</v>
      </c>
      <c r="G8" s="4">
        <v>500.4</v>
      </c>
      <c r="H8">
        <v>142</v>
      </c>
      <c r="I8" s="3">
        <v>44858</v>
      </c>
      <c r="J8">
        <f t="shared" si="0"/>
        <v>11</v>
      </c>
      <c r="K8" s="4">
        <f t="shared" si="1"/>
        <v>5504.4</v>
      </c>
    </row>
    <row r="9" spans="1:11">
      <c r="A9" s="12" t="s">
        <v>34</v>
      </c>
      <c r="B9" t="s">
        <v>35</v>
      </c>
      <c r="C9" t="s">
        <v>11</v>
      </c>
      <c r="D9" s="12" t="s">
        <v>36</v>
      </c>
      <c r="E9" s="3">
        <v>44854</v>
      </c>
      <c r="F9" s="3"/>
      <c r="G9" s="4">
        <v>2934</v>
      </c>
      <c r="H9">
        <v>143</v>
      </c>
      <c r="I9" s="3">
        <v>44858</v>
      </c>
      <c r="J9">
        <f t="shared" si="0"/>
        <v>0</v>
      </c>
      <c r="K9" s="4">
        <f t="shared" si="1"/>
        <v>0</v>
      </c>
    </row>
    <row r="10" spans="1:11">
      <c r="A10" s="12" t="s">
        <v>22</v>
      </c>
      <c r="B10" t="s">
        <v>23</v>
      </c>
      <c r="C10" t="s">
        <v>11</v>
      </c>
      <c r="D10" s="12" t="s">
        <v>37</v>
      </c>
      <c r="E10" s="3">
        <v>44854</v>
      </c>
      <c r="F10" s="3">
        <v>44854</v>
      </c>
      <c r="G10" s="4">
        <v>147</v>
      </c>
      <c r="H10">
        <v>144</v>
      </c>
      <c r="I10" s="3">
        <v>44858</v>
      </c>
      <c r="J10">
        <f t="shared" si="0"/>
        <v>4</v>
      </c>
      <c r="K10" s="4">
        <f t="shared" si="1"/>
        <v>588</v>
      </c>
    </row>
    <row r="11" spans="1:11">
      <c r="A11" s="12" t="s">
        <v>34</v>
      </c>
      <c r="B11" t="s">
        <v>35</v>
      </c>
      <c r="C11" t="s">
        <v>11</v>
      </c>
      <c r="D11" s="12" t="s">
        <v>38</v>
      </c>
      <c r="E11" s="3">
        <v>44860</v>
      </c>
      <c r="F11" s="3"/>
      <c r="G11" s="4">
        <v>1044</v>
      </c>
      <c r="H11">
        <v>151</v>
      </c>
      <c r="I11" s="3">
        <v>44861</v>
      </c>
      <c r="J11">
        <f t="shared" si="0"/>
        <v>0</v>
      </c>
      <c r="K11" s="4">
        <f t="shared" si="1"/>
        <v>0</v>
      </c>
    </row>
    <row r="12" spans="1:11">
      <c r="A12" s="12" t="s">
        <v>39</v>
      </c>
      <c r="B12" t="s">
        <v>40</v>
      </c>
      <c r="C12" t="s">
        <v>11</v>
      </c>
      <c r="D12" s="12" t="s">
        <v>41</v>
      </c>
      <c r="E12" s="3">
        <v>44857</v>
      </c>
      <c r="F12" s="3">
        <v>44862</v>
      </c>
      <c r="G12" s="4">
        <v>981.82</v>
      </c>
      <c r="H12">
        <v>152</v>
      </c>
      <c r="I12" s="3">
        <v>44868</v>
      </c>
      <c r="J12">
        <f t="shared" si="0"/>
        <v>6</v>
      </c>
      <c r="K12" s="4">
        <f t="shared" si="1"/>
        <v>5890.92</v>
      </c>
    </row>
    <row r="13" spans="1:11">
      <c r="A13" s="12" t="s">
        <v>39</v>
      </c>
      <c r="B13" t="s">
        <v>40</v>
      </c>
      <c r="C13" t="s">
        <v>11</v>
      </c>
      <c r="D13" s="12" t="s">
        <v>42</v>
      </c>
      <c r="E13" s="3">
        <v>44858</v>
      </c>
      <c r="F13" s="3">
        <v>44863</v>
      </c>
      <c r="G13" s="4">
        <v>723.45</v>
      </c>
      <c r="H13">
        <v>153</v>
      </c>
      <c r="I13" s="3">
        <v>44868</v>
      </c>
      <c r="J13">
        <f t="shared" si="0"/>
        <v>5</v>
      </c>
      <c r="K13" s="4">
        <f t="shared" si="1"/>
        <v>3617.25</v>
      </c>
    </row>
    <row r="14" spans="1:11">
      <c r="A14" s="12" t="s">
        <v>43</v>
      </c>
      <c r="B14" t="s">
        <v>89</v>
      </c>
      <c r="C14" t="s">
        <v>44</v>
      </c>
      <c r="D14" s="12" t="s">
        <v>45</v>
      </c>
      <c r="E14" s="3">
        <v>44865</v>
      </c>
      <c r="F14" s="3"/>
      <c r="G14" s="4">
        <v>100</v>
      </c>
      <c r="H14">
        <v>154</v>
      </c>
      <c r="I14" s="3">
        <v>44851</v>
      </c>
      <c r="J14">
        <f t="shared" si="0"/>
        <v>0</v>
      </c>
      <c r="K14" s="4">
        <f t="shared" si="1"/>
        <v>0</v>
      </c>
    </row>
    <row r="15" spans="1:11">
      <c r="A15" s="12" t="s">
        <v>31</v>
      </c>
      <c r="B15" t="s">
        <v>32</v>
      </c>
      <c r="C15" t="s">
        <v>11</v>
      </c>
      <c r="D15" s="12" t="s">
        <v>46</v>
      </c>
      <c r="E15" s="3">
        <v>44854</v>
      </c>
      <c r="F15" s="3">
        <v>44862</v>
      </c>
      <c r="G15" s="4">
        <v>351.44</v>
      </c>
      <c r="H15">
        <v>155</v>
      </c>
      <c r="I15" s="3">
        <v>44868</v>
      </c>
      <c r="J15">
        <f t="shared" si="0"/>
        <v>6</v>
      </c>
      <c r="K15" s="4">
        <f t="shared" si="1"/>
        <v>2108.64</v>
      </c>
    </row>
    <row r="16" spans="1:11">
      <c r="A16" s="12" t="s">
        <v>47</v>
      </c>
      <c r="B16" t="s">
        <v>48</v>
      </c>
      <c r="C16" t="s">
        <v>11</v>
      </c>
      <c r="D16" s="12" t="s">
        <v>49</v>
      </c>
      <c r="E16" s="3">
        <v>44865</v>
      </c>
      <c r="F16" s="3">
        <v>44865</v>
      </c>
      <c r="G16" s="4">
        <v>220</v>
      </c>
      <c r="H16">
        <v>157</v>
      </c>
      <c r="I16" s="3">
        <v>44879</v>
      </c>
      <c r="J16">
        <f t="shared" si="0"/>
        <v>14</v>
      </c>
      <c r="K16" s="4">
        <f t="shared" si="1"/>
        <v>3080</v>
      </c>
    </row>
    <row r="17" spans="1:11">
      <c r="A17" s="12" t="s">
        <v>50</v>
      </c>
      <c r="B17" t="s">
        <v>51</v>
      </c>
      <c r="C17" t="s">
        <v>11</v>
      </c>
      <c r="D17" s="12" t="s">
        <v>52</v>
      </c>
      <c r="E17" s="3">
        <v>44874</v>
      </c>
      <c r="F17" s="3">
        <v>44874</v>
      </c>
      <c r="G17" s="4">
        <v>652</v>
      </c>
      <c r="H17">
        <v>159</v>
      </c>
      <c r="I17" s="3">
        <v>44879</v>
      </c>
      <c r="J17">
        <f t="shared" si="0"/>
        <v>5</v>
      </c>
      <c r="K17" s="4">
        <f t="shared" si="1"/>
        <v>3260</v>
      </c>
    </row>
    <row r="18" spans="1:11">
      <c r="A18" s="12" t="s">
        <v>25</v>
      </c>
      <c r="B18" t="s">
        <v>26</v>
      </c>
      <c r="C18" t="s">
        <v>11</v>
      </c>
      <c r="D18" s="12" t="s">
        <v>53</v>
      </c>
      <c r="E18" s="3">
        <v>44875</v>
      </c>
      <c r="F18" s="3">
        <v>44905</v>
      </c>
      <c r="G18" s="4">
        <v>79.2</v>
      </c>
      <c r="H18">
        <v>161</v>
      </c>
      <c r="I18" s="3">
        <v>44895</v>
      </c>
      <c r="J18">
        <f t="shared" si="0"/>
        <v>-10</v>
      </c>
      <c r="K18" s="4">
        <f t="shared" si="1"/>
        <v>-792</v>
      </c>
    </row>
    <row r="19" spans="1:11">
      <c r="A19" s="12" t="s">
        <v>47</v>
      </c>
      <c r="B19" t="s">
        <v>48</v>
      </c>
      <c r="C19" t="s">
        <v>11</v>
      </c>
      <c r="D19" s="12" t="s">
        <v>54</v>
      </c>
      <c r="E19" s="3">
        <v>44894</v>
      </c>
      <c r="F19" s="3">
        <v>44894</v>
      </c>
      <c r="G19" s="4">
        <v>220</v>
      </c>
      <c r="H19">
        <v>169</v>
      </c>
      <c r="I19" s="3">
        <v>44911</v>
      </c>
      <c r="J19">
        <f t="shared" si="0"/>
        <v>17</v>
      </c>
      <c r="K19" s="4">
        <f t="shared" si="1"/>
        <v>3740</v>
      </c>
    </row>
    <row r="20" spans="1:11">
      <c r="A20" s="13" t="s">
        <v>55</v>
      </c>
      <c r="B20" t="s">
        <v>56</v>
      </c>
      <c r="C20" t="s">
        <v>57</v>
      </c>
      <c r="D20" s="12" t="s">
        <v>58</v>
      </c>
      <c r="E20" s="3">
        <v>44895</v>
      </c>
      <c r="F20" s="3"/>
      <c r="G20" s="4">
        <v>191.68</v>
      </c>
      <c r="H20">
        <v>170</v>
      </c>
      <c r="I20" s="3">
        <v>44888</v>
      </c>
      <c r="J20">
        <f t="shared" si="0"/>
        <v>0</v>
      </c>
      <c r="K20" s="4">
        <f t="shared" si="1"/>
        <v>0</v>
      </c>
    </row>
    <row r="21" spans="1:11">
      <c r="A21" s="13" t="s">
        <v>55</v>
      </c>
      <c r="B21" t="s">
        <v>56</v>
      </c>
      <c r="C21" t="s">
        <v>57</v>
      </c>
      <c r="D21" s="12" t="s">
        <v>59</v>
      </c>
      <c r="E21" s="3">
        <v>44865</v>
      </c>
      <c r="F21" s="3"/>
      <c r="G21" s="4">
        <v>192.32</v>
      </c>
      <c r="H21">
        <v>170</v>
      </c>
      <c r="I21" s="3">
        <v>44837</v>
      </c>
      <c r="J21">
        <f t="shared" si="0"/>
        <v>0</v>
      </c>
      <c r="K21" s="4">
        <f t="shared" si="1"/>
        <v>0</v>
      </c>
    </row>
    <row r="22" spans="1:11">
      <c r="A22" s="12" t="s">
        <v>60</v>
      </c>
      <c r="B22" t="s">
        <v>61</v>
      </c>
      <c r="C22" t="s">
        <v>11</v>
      </c>
      <c r="D22" s="12" t="s">
        <v>62</v>
      </c>
      <c r="E22" s="3">
        <v>44893</v>
      </c>
      <c r="F22" s="3">
        <v>44893</v>
      </c>
      <c r="G22" s="4">
        <v>31.54</v>
      </c>
      <c r="H22">
        <v>171</v>
      </c>
      <c r="I22" s="3">
        <v>44910</v>
      </c>
      <c r="J22">
        <f t="shared" si="0"/>
        <v>17</v>
      </c>
      <c r="K22" s="4">
        <f t="shared" si="1"/>
        <v>536.17999999999995</v>
      </c>
    </row>
    <row r="23" spans="1:11">
      <c r="A23" s="12" t="s">
        <v>63</v>
      </c>
      <c r="B23" t="s">
        <v>64</v>
      </c>
      <c r="C23" t="s">
        <v>12</v>
      </c>
      <c r="D23" s="12" t="s">
        <v>65</v>
      </c>
      <c r="E23" s="3">
        <v>44896</v>
      </c>
      <c r="F23" s="3"/>
      <c r="G23" s="4">
        <v>350</v>
      </c>
      <c r="H23">
        <v>173</v>
      </c>
      <c r="I23" s="3">
        <v>44910</v>
      </c>
      <c r="J23">
        <f t="shared" si="0"/>
        <v>0</v>
      </c>
      <c r="K23" s="4">
        <f t="shared" si="1"/>
        <v>0</v>
      </c>
    </row>
    <row r="24" spans="1:11">
      <c r="A24" s="12" t="s">
        <v>67</v>
      </c>
      <c r="B24" t="s">
        <v>68</v>
      </c>
      <c r="C24" t="s">
        <v>12</v>
      </c>
      <c r="D24" s="12" t="s">
        <v>66</v>
      </c>
      <c r="E24" s="3">
        <v>44896</v>
      </c>
      <c r="F24" s="3"/>
      <c r="G24" s="4">
        <v>160.32</v>
      </c>
      <c r="H24">
        <v>175</v>
      </c>
      <c r="I24" s="3">
        <v>44910</v>
      </c>
      <c r="J24">
        <f t="shared" si="0"/>
        <v>0</v>
      </c>
      <c r="K24" s="4">
        <f t="shared" si="1"/>
        <v>0</v>
      </c>
    </row>
    <row r="25" spans="1:11">
      <c r="A25" s="12" t="s">
        <v>69</v>
      </c>
      <c r="B25" t="s">
        <v>70</v>
      </c>
      <c r="C25" t="s">
        <v>11</v>
      </c>
      <c r="D25" s="12" t="s">
        <v>71</v>
      </c>
      <c r="E25" s="3">
        <v>44897</v>
      </c>
      <c r="F25" s="3">
        <v>44897</v>
      </c>
      <c r="G25" s="4">
        <v>40</v>
      </c>
      <c r="H25">
        <v>178</v>
      </c>
      <c r="I25" s="3">
        <v>44910</v>
      </c>
      <c r="J25">
        <f t="shared" si="0"/>
        <v>13</v>
      </c>
      <c r="K25" s="4">
        <f t="shared" si="1"/>
        <v>520</v>
      </c>
    </row>
    <row r="26" spans="1:11">
      <c r="A26" s="12" t="s">
        <v>72</v>
      </c>
      <c r="B26" t="s">
        <v>73</v>
      </c>
      <c r="C26" t="s">
        <v>12</v>
      </c>
      <c r="D26" s="12" t="s">
        <v>74</v>
      </c>
      <c r="E26" s="3">
        <v>44901</v>
      </c>
      <c r="F26" s="3">
        <v>44901</v>
      </c>
      <c r="G26" s="4">
        <v>520</v>
      </c>
      <c r="H26">
        <v>179</v>
      </c>
      <c r="I26" s="3">
        <v>44910</v>
      </c>
      <c r="J26">
        <f t="shared" si="0"/>
        <v>9</v>
      </c>
      <c r="K26" s="4">
        <f t="shared" si="1"/>
        <v>4680</v>
      </c>
    </row>
    <row r="27" spans="1:11">
      <c r="A27" s="12" t="s">
        <v>43</v>
      </c>
      <c r="B27" t="s">
        <v>89</v>
      </c>
      <c r="C27" t="s">
        <v>44</v>
      </c>
      <c r="D27" s="12" t="s">
        <v>75</v>
      </c>
      <c r="E27" s="3">
        <v>44895</v>
      </c>
      <c r="F27" s="3"/>
      <c r="G27" s="4">
        <v>50</v>
      </c>
      <c r="H27">
        <v>186</v>
      </c>
      <c r="I27" s="3">
        <v>44888</v>
      </c>
      <c r="J27">
        <f t="shared" si="0"/>
        <v>0</v>
      </c>
      <c r="K27" s="4">
        <f t="shared" si="1"/>
        <v>0</v>
      </c>
    </row>
    <row r="28" spans="1:11">
      <c r="A28" s="12" t="s">
        <v>76</v>
      </c>
      <c r="B28" t="s">
        <v>77</v>
      </c>
      <c r="C28" t="s">
        <v>57</v>
      </c>
      <c r="D28" s="12" t="s">
        <v>78</v>
      </c>
      <c r="E28" s="3">
        <v>44911</v>
      </c>
      <c r="F28" s="3">
        <v>44942</v>
      </c>
      <c r="G28" s="4">
        <v>162</v>
      </c>
      <c r="H28">
        <v>191</v>
      </c>
      <c r="I28" s="3">
        <v>44916</v>
      </c>
      <c r="J28">
        <f t="shared" si="0"/>
        <v>-26</v>
      </c>
      <c r="K28" s="4">
        <f t="shared" si="1"/>
        <v>-4212</v>
      </c>
    </row>
    <row r="29" spans="1:11">
      <c r="A29" s="12" t="s">
        <v>16</v>
      </c>
      <c r="B29" t="s">
        <v>17</v>
      </c>
      <c r="C29" t="s">
        <v>11</v>
      </c>
      <c r="D29" s="12" t="s">
        <v>79</v>
      </c>
      <c r="E29" s="3">
        <v>44912</v>
      </c>
      <c r="F29" s="3">
        <v>44912</v>
      </c>
      <c r="G29" s="4">
        <v>156</v>
      </c>
      <c r="H29">
        <v>192</v>
      </c>
      <c r="I29" s="3">
        <v>44922</v>
      </c>
      <c r="J29">
        <f t="shared" si="0"/>
        <v>10</v>
      </c>
      <c r="K29" s="4">
        <f t="shared" si="1"/>
        <v>1560</v>
      </c>
    </row>
    <row r="30" spans="1:11">
      <c r="A30" s="12" t="s">
        <v>47</v>
      </c>
      <c r="B30" t="s">
        <v>48</v>
      </c>
      <c r="C30" t="s">
        <v>11</v>
      </c>
      <c r="D30" s="12" t="s">
        <v>80</v>
      </c>
      <c r="E30" s="3">
        <v>44915</v>
      </c>
      <c r="F30" s="3">
        <v>44915</v>
      </c>
      <c r="G30" s="4">
        <v>110</v>
      </c>
      <c r="H30">
        <v>193</v>
      </c>
      <c r="I30" s="3">
        <v>44922</v>
      </c>
      <c r="J30">
        <f t="shared" si="0"/>
        <v>7</v>
      </c>
      <c r="K30" s="4">
        <f t="shared" si="1"/>
        <v>770</v>
      </c>
    </row>
    <row r="31" spans="1:11">
      <c r="A31" s="12" t="s">
        <v>81</v>
      </c>
      <c r="B31" t="s">
        <v>82</v>
      </c>
      <c r="C31" t="s">
        <v>11</v>
      </c>
      <c r="D31" s="12" t="s">
        <v>83</v>
      </c>
      <c r="E31" s="3">
        <v>44918</v>
      </c>
      <c r="F31" s="3">
        <v>44918</v>
      </c>
      <c r="G31" s="4">
        <v>219</v>
      </c>
      <c r="H31">
        <v>194</v>
      </c>
      <c r="I31" s="3">
        <v>44922</v>
      </c>
      <c r="J31">
        <f t="shared" si="0"/>
        <v>4</v>
      </c>
      <c r="K31" s="4">
        <f t="shared" si="1"/>
        <v>876</v>
      </c>
    </row>
    <row r="32" spans="1:11">
      <c r="A32" s="12" t="s">
        <v>22</v>
      </c>
      <c r="B32" t="s">
        <v>23</v>
      </c>
      <c r="C32" t="s">
        <v>11</v>
      </c>
      <c r="D32" s="12" t="s">
        <v>84</v>
      </c>
      <c r="E32" s="3">
        <v>44923</v>
      </c>
      <c r="F32" s="3">
        <v>44923</v>
      </c>
      <c r="G32" s="4">
        <v>105.98</v>
      </c>
      <c r="H32">
        <v>195</v>
      </c>
      <c r="I32" s="3">
        <v>44924</v>
      </c>
      <c r="J32">
        <f t="shared" si="0"/>
        <v>1</v>
      </c>
      <c r="K32" s="4">
        <f t="shared" si="1"/>
        <v>105.98</v>
      </c>
    </row>
    <row r="33" spans="1:11">
      <c r="A33" s="13" t="s">
        <v>85</v>
      </c>
      <c r="B33" t="s">
        <v>90</v>
      </c>
      <c r="C33" t="s">
        <v>11</v>
      </c>
      <c r="D33" s="12" t="s">
        <v>87</v>
      </c>
      <c r="E33" s="3">
        <v>44896</v>
      </c>
      <c r="F33" s="3">
        <v>44920</v>
      </c>
      <c r="G33" s="4">
        <v>455.33</v>
      </c>
      <c r="H33">
        <v>201</v>
      </c>
      <c r="I33" s="3">
        <v>44920</v>
      </c>
      <c r="J33">
        <f t="shared" si="0"/>
        <v>0</v>
      </c>
      <c r="K33" s="4">
        <f t="shared" si="1"/>
        <v>0</v>
      </c>
    </row>
    <row r="34" spans="1:11">
      <c r="A34" s="13" t="s">
        <v>86</v>
      </c>
      <c r="B34" t="s">
        <v>91</v>
      </c>
      <c r="C34" t="s">
        <v>11</v>
      </c>
      <c r="D34" s="12" t="s">
        <v>88</v>
      </c>
      <c r="E34" s="3">
        <v>44876</v>
      </c>
      <c r="F34" s="3">
        <v>44893</v>
      </c>
      <c r="G34" s="4">
        <v>352.82</v>
      </c>
      <c r="H34">
        <v>202</v>
      </c>
      <c r="I34" s="3">
        <v>44893</v>
      </c>
      <c r="J34">
        <f t="shared" si="0"/>
        <v>0</v>
      </c>
      <c r="K34" s="4">
        <f t="shared" si="1"/>
        <v>0</v>
      </c>
    </row>
    <row r="35" spans="1:11">
      <c r="A35" s="5" t="s">
        <v>13</v>
      </c>
      <c r="G35" s="6">
        <f>SUBTOTAL(109,G3:G34)</f>
        <v>11705.699999999999</v>
      </c>
      <c r="K35" s="7">
        <f>SUBTOTAL(109,K3:K34)</f>
        <v>33900.85</v>
      </c>
    </row>
    <row r="36" spans="1:11">
      <c r="A36" s="5"/>
      <c r="K36" s="8"/>
    </row>
    <row r="37" spans="1:11">
      <c r="C37" s="9"/>
      <c r="D37" s="10"/>
      <c r="F37" s="9" t="s">
        <v>14</v>
      </c>
      <c r="G37" s="11">
        <f>K35/G35</f>
        <v>2.896097627651486</v>
      </c>
    </row>
  </sheetData>
  <mergeCells count="1">
    <mergeCell ref="A1:F1"/>
  </mergeCells>
  <pageMargins left="0.7" right="0.7" top="0.75" bottom="0.75" header="0.3" footer="0.3"/>
  <ignoredErrors>
    <ignoredError sqref="D3:D34 A3:A31 A32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2024-11-04T09:05:06Z</dcterms:modified>
</cp:coreProperties>
</file>