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/>
  <c r="J34"/>
  <c r="K34" s="1"/>
  <c r="J35"/>
  <c r="K35" s="1"/>
  <c r="J36"/>
  <c r="K36" s="1"/>
  <c r="J33"/>
  <c r="K33" s="1"/>
  <c r="J31"/>
  <c r="K31" s="1"/>
  <c r="J32"/>
  <c r="K32" s="1"/>
  <c r="J30"/>
  <c r="K30" s="1"/>
  <c r="J25"/>
  <c r="K25" s="1"/>
  <c r="J26"/>
  <c r="K26" s="1"/>
  <c r="J27"/>
  <c r="K27" s="1"/>
  <c r="J28"/>
  <c r="K28" s="1"/>
  <c r="J29"/>
  <c r="K29" s="1"/>
  <c r="J24"/>
  <c r="K24" s="1"/>
  <c r="J22"/>
  <c r="K22" s="1"/>
  <c r="J23"/>
  <c r="K23" s="1"/>
  <c r="J3" l="1"/>
  <c r="K3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37" l="1"/>
  <c r="G39" s="1"/>
</calcChain>
</file>

<file path=xl/sharedStrings.xml><?xml version="1.0" encoding="utf-8"?>
<sst xmlns="http://schemas.openxmlformats.org/spreadsheetml/2006/main" count="128" uniqueCount="71">
  <si>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</si>
  <si>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</si>
  <si>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</si>
  <si>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</si>
  <si>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</si>
  <si>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</si>
  <si>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</si>
  <si>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</si>
  <si>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</si>
  <si>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</si>
  <si>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</si>
  <si>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</si>
  <si>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</si>
  <si>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</si>
  <si>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</si>
  <si>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Riepilogo fatture del periodo con calcolo dell'indice di tempestività dei pagamenti - Secondo trimestre 2019</t>
  </si>
  <si>
    <t>04649970821</t>
  </si>
  <si>
    <t>LIBERA ACCADEMIA DI MEDICINA BIOLOGICA</t>
  </si>
  <si>
    <t>01114601006</t>
  </si>
  <si>
    <t>POSTE ITALIANE SPA</t>
  </si>
  <si>
    <t>02170960815</t>
  </si>
  <si>
    <t>TITONE MAURO</t>
  </si>
  <si>
    <t>01190290815</t>
  </si>
  <si>
    <t>PULIDOR 2000</t>
  </si>
  <si>
    <t>01573850516</t>
  </si>
  <si>
    <t>ARUBA SPA</t>
  </si>
  <si>
    <t>01898390818</t>
  </si>
  <si>
    <t>CORRAO FELICE ROBERTO SRL</t>
  </si>
  <si>
    <t>02609980814</t>
  </si>
  <si>
    <t>ALESTRA ANTONINO CLAUDIO</t>
  </si>
  <si>
    <t>00273690818</t>
  </si>
  <si>
    <t>GIANNITRAPANI SRL</t>
  </si>
  <si>
    <t>01713890810</t>
  </si>
  <si>
    <t>COFFEE EXPRESS SRL</t>
  </si>
  <si>
    <t>06263430826</t>
  </si>
  <si>
    <t>GDS MEDIA&amp;COMMUNICATION SRL</t>
  </si>
  <si>
    <t>02246260810</t>
  </si>
  <si>
    <t>COMPUTER POINT DI SCIACCA FABIO</t>
  </si>
  <si>
    <t>02341010813</t>
  </si>
  <si>
    <t>I MILLE VIAGGI PELLEGRINO&amp;AMATO SNC</t>
  </si>
  <si>
    <t>01900290816</t>
  </si>
  <si>
    <t>DE GUSTIBUS SAS</t>
  </si>
  <si>
    <t>52</t>
  </si>
  <si>
    <t>424</t>
  </si>
  <si>
    <t>05820350824</t>
  </si>
  <si>
    <t>AVV. RIZZITANO LUCA</t>
  </si>
  <si>
    <t>1</t>
  </si>
  <si>
    <t>02264890811</t>
  </si>
  <si>
    <t>BELLINI SALVATORE</t>
  </si>
  <si>
    <t>306</t>
  </si>
  <si>
    <t>01879020517</t>
  </si>
  <si>
    <t>3637</t>
  </si>
  <si>
    <t>322</t>
  </si>
  <si>
    <t>01957070814</t>
  </si>
  <si>
    <t>NUOVA STAMPA</t>
  </si>
  <si>
    <t>3</t>
  </si>
  <si>
    <t>18</t>
  </si>
  <si>
    <t>00488410010</t>
  </si>
  <si>
    <t>1627</t>
  </si>
  <si>
    <t>TELECOM ITALIA SPA (riepilogo semestrale)</t>
  </si>
  <si>
    <t>668</t>
  </si>
  <si>
    <t>09633951000</t>
  </si>
  <si>
    <t>TENUTA DI DONNAFUGATA SRL S.A.</t>
  </si>
  <si>
    <t>01155720814</t>
  </si>
  <si>
    <t>AUTONOLEGGIO POLICARDO MARIA</t>
  </si>
  <si>
    <t>01466440813</t>
  </si>
  <si>
    <t>6634</t>
  </si>
  <si>
    <t>ARUBA PEC SPA</t>
  </si>
  <si>
    <t>SERVIZIO ELETTRICO NAZIONALE - Riepilogo semestrale</t>
  </si>
  <si>
    <t>TIM SPA - Riepilogo semestrale</t>
  </si>
  <si>
    <t>13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</si>
</sst>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164" fontId="1" fillId="0" borderId="0" xfId="1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4" workbookViewId="0">
      <selection activeCell="G36" sqref="G36"/>
    </sheetView>
  </sheetViews>
  <sheetFormatPr defaultRowHeight="15"/>
  <cols>
    <col min="1" max="1" width="23.28515625" customWidth="1"/>
    <col min="2" max="2" width="51.57031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6" t="s">
        <v>15</v>
      </c>
      <c r="B1" s="16"/>
      <c r="C1" s="16"/>
      <c r="D1" s="16"/>
      <c r="E1" s="16"/>
      <c r="F1" s="16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16</v>
      </c>
      <c r="B3" t="s">
        <v>17</v>
      </c>
      <c r="C3" t="s">
        <v>11</v>
      </c>
      <c r="D3" s="12">
        <v>56</v>
      </c>
      <c r="E3" s="3">
        <v>43584</v>
      </c>
      <c r="F3" s="3"/>
      <c r="G3" s="4">
        <v>1200</v>
      </c>
      <c r="H3">
        <v>47</v>
      </c>
      <c r="I3" s="3">
        <v>43591</v>
      </c>
      <c r="J3">
        <f t="shared" ref="J3:J30" si="0">IF(OR(ISBLANK(I3),ISBLANK(F3)),0,I3-F3)</f>
        <v>0</v>
      </c>
      <c r="K3" s="4">
        <f t="shared" ref="K3:K30" si="1">G3*J3</f>
        <v>0</v>
      </c>
    </row>
    <row r="4" spans="1:11">
      <c r="A4" s="12" t="s">
        <v>18</v>
      </c>
      <c r="B4" t="s">
        <v>19</v>
      </c>
      <c r="C4" t="s">
        <v>11</v>
      </c>
      <c r="D4" s="12">
        <v>6408</v>
      </c>
      <c r="E4" s="3">
        <v>43566</v>
      </c>
      <c r="F4" s="3"/>
      <c r="G4" s="4">
        <v>190.04</v>
      </c>
      <c r="H4">
        <v>48</v>
      </c>
      <c r="I4" s="3">
        <v>43530</v>
      </c>
      <c r="J4">
        <f t="shared" si="0"/>
        <v>0</v>
      </c>
      <c r="K4" s="4">
        <f t="shared" si="1"/>
        <v>0</v>
      </c>
    </row>
    <row r="5" spans="1:11">
      <c r="A5" s="12" t="s">
        <v>20</v>
      </c>
      <c r="B5" t="s">
        <v>21</v>
      </c>
      <c r="C5" t="s">
        <v>11</v>
      </c>
      <c r="D5" s="12">
        <v>6</v>
      </c>
      <c r="E5" s="3">
        <v>43556</v>
      </c>
      <c r="F5" s="3">
        <v>43556</v>
      </c>
      <c r="G5" s="4">
        <v>156</v>
      </c>
      <c r="H5">
        <v>52</v>
      </c>
      <c r="I5" s="3">
        <v>43567</v>
      </c>
      <c r="J5">
        <f t="shared" si="0"/>
        <v>11</v>
      </c>
      <c r="K5" s="4">
        <f t="shared" si="1"/>
        <v>1716</v>
      </c>
    </row>
    <row r="6" spans="1:11">
      <c r="A6" s="12" t="s">
        <v>22</v>
      </c>
      <c r="B6" t="s">
        <v>23</v>
      </c>
      <c r="C6" t="s">
        <v>11</v>
      </c>
      <c r="D6" s="12">
        <v>10</v>
      </c>
      <c r="E6" s="3">
        <v>43557</v>
      </c>
      <c r="F6" s="3">
        <v>43557</v>
      </c>
      <c r="G6" s="4">
        <v>160</v>
      </c>
      <c r="H6">
        <v>53</v>
      </c>
      <c r="I6" s="3">
        <v>43567</v>
      </c>
      <c r="J6">
        <f t="shared" si="0"/>
        <v>10</v>
      </c>
      <c r="K6" s="4">
        <f t="shared" si="1"/>
        <v>1600</v>
      </c>
    </row>
    <row r="7" spans="1:11">
      <c r="A7" s="12" t="s">
        <v>24</v>
      </c>
      <c r="B7" t="s">
        <v>25</v>
      </c>
      <c r="C7" t="s">
        <v>11</v>
      </c>
      <c r="D7" s="12" t="s">
        <v>66</v>
      </c>
      <c r="E7" s="3">
        <v>43585</v>
      </c>
      <c r="F7" s="3">
        <v>43586</v>
      </c>
      <c r="G7" s="4">
        <v>39.659999999999997</v>
      </c>
      <c r="H7">
        <v>61</v>
      </c>
      <c r="I7" s="3">
        <v>43579</v>
      </c>
      <c r="J7">
        <f t="shared" si="0"/>
        <v>-7</v>
      </c>
      <c r="K7" s="4">
        <f t="shared" si="1"/>
        <v>-277.62</v>
      </c>
    </row>
    <row r="8" spans="1:11">
      <c r="A8" s="12" t="s">
        <v>26</v>
      </c>
      <c r="B8" t="s">
        <v>27</v>
      </c>
      <c r="C8" t="s">
        <v>11</v>
      </c>
      <c r="D8" s="12">
        <v>204</v>
      </c>
      <c r="E8" s="3">
        <v>43584</v>
      </c>
      <c r="F8" s="3">
        <v>43614</v>
      </c>
      <c r="G8" s="4">
        <v>28.69</v>
      </c>
      <c r="H8">
        <v>62</v>
      </c>
      <c r="I8" s="3">
        <v>43591</v>
      </c>
      <c r="J8">
        <f t="shared" si="0"/>
        <v>-23</v>
      </c>
      <c r="K8" s="4">
        <f t="shared" si="1"/>
        <v>-659.87</v>
      </c>
    </row>
    <row r="9" spans="1:11">
      <c r="A9" s="12" t="s">
        <v>28</v>
      </c>
      <c r="B9" t="s">
        <v>29</v>
      </c>
      <c r="C9" t="s">
        <v>11</v>
      </c>
      <c r="D9" s="12">
        <v>1</v>
      </c>
      <c r="E9" s="3">
        <v>43587</v>
      </c>
      <c r="F9" s="3">
        <v>43587</v>
      </c>
      <c r="G9" s="4">
        <v>350</v>
      </c>
      <c r="H9">
        <v>63</v>
      </c>
      <c r="I9" s="3">
        <v>43591</v>
      </c>
      <c r="J9">
        <f t="shared" si="0"/>
        <v>4</v>
      </c>
      <c r="K9" s="4">
        <f t="shared" si="1"/>
        <v>1400</v>
      </c>
    </row>
    <row r="10" spans="1:11">
      <c r="A10" s="12" t="s">
        <v>30</v>
      </c>
      <c r="B10" t="s">
        <v>31</v>
      </c>
      <c r="C10" t="s">
        <v>11</v>
      </c>
      <c r="D10" s="12">
        <v>373</v>
      </c>
      <c r="E10" s="3">
        <v>43585</v>
      </c>
      <c r="F10" s="3">
        <v>43585</v>
      </c>
      <c r="G10" s="4">
        <v>24.26</v>
      </c>
      <c r="H10">
        <v>64</v>
      </c>
      <c r="I10" s="3">
        <v>43591</v>
      </c>
      <c r="J10">
        <f t="shared" si="0"/>
        <v>6</v>
      </c>
      <c r="K10" s="4">
        <f t="shared" si="1"/>
        <v>145.56</v>
      </c>
    </row>
    <row r="11" spans="1:11">
      <c r="A11" s="12" t="s">
        <v>18</v>
      </c>
      <c r="B11" t="s">
        <v>19</v>
      </c>
      <c r="C11" t="s">
        <v>11</v>
      </c>
      <c r="D11" s="12">
        <v>4770</v>
      </c>
      <c r="E11" s="3">
        <v>43556</v>
      </c>
      <c r="F11" s="3"/>
      <c r="G11" s="4">
        <v>190.4</v>
      </c>
      <c r="H11">
        <v>65</v>
      </c>
      <c r="I11" s="3">
        <v>43530</v>
      </c>
      <c r="J11">
        <f t="shared" si="0"/>
        <v>0</v>
      </c>
      <c r="K11" s="4">
        <f t="shared" si="1"/>
        <v>0</v>
      </c>
    </row>
    <row r="12" spans="1:11">
      <c r="A12" s="12" t="s">
        <v>22</v>
      </c>
      <c r="B12" t="s">
        <v>23</v>
      </c>
      <c r="C12" t="s">
        <v>11</v>
      </c>
      <c r="D12" s="12" t="s">
        <v>70</v>
      </c>
      <c r="E12" s="3">
        <v>43584</v>
      </c>
      <c r="F12" s="3">
        <v>43584</v>
      </c>
      <c r="G12" s="4">
        <v>160</v>
      </c>
      <c r="H12">
        <v>66</v>
      </c>
      <c r="I12" s="3">
        <v>43591</v>
      </c>
      <c r="J12">
        <f t="shared" si="0"/>
        <v>7</v>
      </c>
      <c r="K12" s="4">
        <f t="shared" si="1"/>
        <v>1120</v>
      </c>
    </row>
    <row r="13" spans="1:11">
      <c r="A13" s="12" t="s">
        <v>32</v>
      </c>
      <c r="B13" t="s">
        <v>33</v>
      </c>
      <c r="C13" t="s">
        <v>11</v>
      </c>
      <c r="D13" s="12">
        <v>321</v>
      </c>
      <c r="E13" s="3">
        <v>43566</v>
      </c>
      <c r="F13" s="3">
        <v>43566</v>
      </c>
      <c r="G13" s="4">
        <v>27.73</v>
      </c>
      <c r="H13">
        <v>67</v>
      </c>
      <c r="I13" s="3">
        <v>43606</v>
      </c>
      <c r="J13">
        <f t="shared" si="0"/>
        <v>40</v>
      </c>
      <c r="K13" s="4">
        <f t="shared" si="1"/>
        <v>1109.2</v>
      </c>
    </row>
    <row r="14" spans="1:11">
      <c r="A14" s="12" t="s">
        <v>34</v>
      </c>
      <c r="B14" t="s">
        <v>35</v>
      </c>
      <c r="C14" t="s">
        <v>11</v>
      </c>
      <c r="D14" s="12">
        <v>19</v>
      </c>
      <c r="E14" s="3">
        <v>43585</v>
      </c>
      <c r="F14" s="3">
        <v>43615</v>
      </c>
      <c r="G14" s="4">
        <v>106.3</v>
      </c>
      <c r="H14">
        <v>72</v>
      </c>
      <c r="I14" s="3">
        <v>43598</v>
      </c>
      <c r="J14">
        <f t="shared" si="0"/>
        <v>-17</v>
      </c>
      <c r="K14" s="4">
        <f t="shared" si="1"/>
        <v>-1807.1</v>
      </c>
    </row>
    <row r="15" spans="1:11">
      <c r="A15" s="12" t="s">
        <v>36</v>
      </c>
      <c r="B15" t="s">
        <v>37</v>
      </c>
      <c r="C15" t="s">
        <v>11</v>
      </c>
      <c r="D15" s="12">
        <v>37</v>
      </c>
      <c r="E15" s="3">
        <v>43587</v>
      </c>
      <c r="F15" s="3">
        <v>43619</v>
      </c>
      <c r="G15" s="4">
        <v>300</v>
      </c>
      <c r="H15">
        <v>72</v>
      </c>
      <c r="I15" s="3">
        <v>43598</v>
      </c>
      <c r="J15">
        <f t="shared" si="0"/>
        <v>-21</v>
      </c>
      <c r="K15" s="4">
        <f t="shared" si="1"/>
        <v>-6300</v>
      </c>
    </row>
    <row r="16" spans="1:11">
      <c r="A16" s="12" t="s">
        <v>38</v>
      </c>
      <c r="B16" t="s">
        <v>39</v>
      </c>
      <c r="C16" t="s">
        <v>11</v>
      </c>
      <c r="D16" s="12">
        <v>48</v>
      </c>
      <c r="E16" s="3">
        <v>43587</v>
      </c>
      <c r="F16" s="3">
        <v>43587</v>
      </c>
      <c r="G16" s="4">
        <v>413</v>
      </c>
      <c r="H16">
        <v>74</v>
      </c>
      <c r="I16" s="3">
        <v>43601</v>
      </c>
      <c r="J16">
        <f t="shared" si="0"/>
        <v>14</v>
      </c>
      <c r="K16" s="4">
        <f t="shared" si="1"/>
        <v>5782</v>
      </c>
    </row>
    <row r="17" spans="1:11">
      <c r="A17" s="12" t="s">
        <v>40</v>
      </c>
      <c r="B17" t="s">
        <v>41</v>
      </c>
      <c r="C17" t="s">
        <v>11</v>
      </c>
      <c r="D17" s="12">
        <v>116</v>
      </c>
      <c r="E17" s="3">
        <v>43602</v>
      </c>
      <c r="F17" s="3">
        <v>43602</v>
      </c>
      <c r="G17" s="4">
        <v>80</v>
      </c>
      <c r="H17">
        <v>75</v>
      </c>
      <c r="I17" s="3">
        <v>43602</v>
      </c>
      <c r="J17">
        <f t="shared" si="0"/>
        <v>0</v>
      </c>
      <c r="K17" s="4">
        <f t="shared" si="1"/>
        <v>0</v>
      </c>
    </row>
    <row r="18" spans="1:11">
      <c r="A18" s="12" t="s">
        <v>38</v>
      </c>
      <c r="B18" t="s">
        <v>39</v>
      </c>
      <c r="C18" t="s">
        <v>11</v>
      </c>
      <c r="D18" s="12" t="s">
        <v>42</v>
      </c>
      <c r="E18" s="3">
        <v>43592</v>
      </c>
      <c r="F18" s="3">
        <v>43592</v>
      </c>
      <c r="G18" s="4">
        <v>677.8</v>
      </c>
      <c r="H18">
        <v>76</v>
      </c>
      <c r="I18" s="3">
        <v>43601</v>
      </c>
      <c r="J18">
        <f t="shared" si="0"/>
        <v>9</v>
      </c>
      <c r="K18" s="4">
        <f t="shared" si="1"/>
        <v>6100.2</v>
      </c>
    </row>
    <row r="19" spans="1:11">
      <c r="A19" s="12" t="s">
        <v>32</v>
      </c>
      <c r="B19" t="s">
        <v>33</v>
      </c>
      <c r="C19" t="s">
        <v>11</v>
      </c>
      <c r="D19" s="12" t="s">
        <v>43</v>
      </c>
      <c r="E19" s="3">
        <v>43606</v>
      </c>
      <c r="F19" s="3">
        <v>43606</v>
      </c>
      <c r="G19" s="4">
        <v>41.03</v>
      </c>
      <c r="H19">
        <v>83</v>
      </c>
      <c r="I19" s="3">
        <v>43629</v>
      </c>
      <c r="J19">
        <f t="shared" si="0"/>
        <v>23</v>
      </c>
      <c r="K19" s="4">
        <f t="shared" si="1"/>
        <v>943.69</v>
      </c>
    </row>
    <row r="20" spans="1:11">
      <c r="A20" s="12" t="s">
        <v>44</v>
      </c>
      <c r="B20" t="s">
        <v>45</v>
      </c>
      <c r="C20" t="s">
        <v>12</v>
      </c>
      <c r="D20" s="12" t="s">
        <v>46</v>
      </c>
      <c r="E20" s="3">
        <v>43615</v>
      </c>
      <c r="F20" s="3"/>
      <c r="G20" s="4">
        <v>278.69</v>
      </c>
      <c r="H20">
        <v>86</v>
      </c>
      <c r="I20" s="3">
        <v>43629</v>
      </c>
      <c r="J20">
        <f t="shared" si="0"/>
        <v>0</v>
      </c>
      <c r="K20" s="4">
        <f t="shared" si="1"/>
        <v>0</v>
      </c>
    </row>
    <row r="21" spans="1:11">
      <c r="A21" s="14" t="s">
        <v>57</v>
      </c>
      <c r="B21" t="s">
        <v>59</v>
      </c>
      <c r="C21" t="s">
        <v>11</v>
      </c>
      <c r="D21" s="14" t="s">
        <v>58</v>
      </c>
      <c r="E21" s="3">
        <v>43570</v>
      </c>
      <c r="F21" s="3">
        <v>43630</v>
      </c>
      <c r="G21" s="15">
        <v>1077.18</v>
      </c>
      <c r="H21">
        <v>90</v>
      </c>
      <c r="I21" s="3">
        <v>43585</v>
      </c>
      <c r="J21">
        <f t="shared" si="0"/>
        <v>-45</v>
      </c>
      <c r="K21" s="4">
        <f t="shared" si="1"/>
        <v>-48473.100000000006</v>
      </c>
    </row>
    <row r="22" spans="1:11">
      <c r="A22" s="12" t="s">
        <v>22</v>
      </c>
      <c r="B22" t="s">
        <v>23</v>
      </c>
      <c r="C22" t="s">
        <v>11</v>
      </c>
      <c r="D22">
        <v>16</v>
      </c>
      <c r="E22" s="3">
        <v>43619</v>
      </c>
      <c r="F22" s="3">
        <v>43619</v>
      </c>
      <c r="G22" s="13">
        <v>160</v>
      </c>
      <c r="H22">
        <v>91</v>
      </c>
      <c r="I22" s="3">
        <v>43629</v>
      </c>
      <c r="J22">
        <f t="shared" si="0"/>
        <v>10</v>
      </c>
      <c r="K22" s="4">
        <f t="shared" si="1"/>
        <v>1600</v>
      </c>
    </row>
    <row r="23" spans="1:11">
      <c r="A23" s="12" t="s">
        <v>47</v>
      </c>
      <c r="B23" t="s">
        <v>48</v>
      </c>
      <c r="C23" t="s">
        <v>11</v>
      </c>
      <c r="D23">
        <v>25</v>
      </c>
      <c r="E23" s="3">
        <v>43616</v>
      </c>
      <c r="G23" s="13">
        <v>160</v>
      </c>
      <c r="H23">
        <v>92</v>
      </c>
      <c r="I23" s="3">
        <v>43629</v>
      </c>
      <c r="J23">
        <f t="shared" si="0"/>
        <v>0</v>
      </c>
      <c r="K23" s="4">
        <f t="shared" si="1"/>
        <v>0</v>
      </c>
    </row>
    <row r="24" spans="1:11">
      <c r="A24" s="12" t="s">
        <v>34</v>
      </c>
      <c r="B24" t="s">
        <v>35</v>
      </c>
      <c r="C24" t="s">
        <v>11</v>
      </c>
      <c r="D24">
        <v>19</v>
      </c>
      <c r="E24" s="3">
        <v>43616</v>
      </c>
      <c r="F24" s="3">
        <v>43646</v>
      </c>
      <c r="G24" s="13">
        <v>95.7</v>
      </c>
      <c r="H24">
        <v>93</v>
      </c>
      <c r="I24" s="3">
        <v>43629</v>
      </c>
      <c r="J24">
        <f t="shared" si="0"/>
        <v>-17</v>
      </c>
      <c r="K24" s="4">
        <f t="shared" si="1"/>
        <v>-1626.9</v>
      </c>
    </row>
    <row r="25" spans="1:11">
      <c r="A25" s="12" t="s">
        <v>26</v>
      </c>
      <c r="B25" t="s">
        <v>27</v>
      </c>
      <c r="C25" t="s">
        <v>11</v>
      </c>
      <c r="D25" s="12" t="s">
        <v>49</v>
      </c>
      <c r="E25" s="3">
        <v>43629</v>
      </c>
      <c r="F25" s="3">
        <v>43659</v>
      </c>
      <c r="G25" s="13">
        <v>187</v>
      </c>
      <c r="H25">
        <v>94</v>
      </c>
      <c r="I25" s="3">
        <v>43655</v>
      </c>
      <c r="J25">
        <f t="shared" si="0"/>
        <v>-4</v>
      </c>
      <c r="K25" s="4">
        <f t="shared" si="1"/>
        <v>-748</v>
      </c>
    </row>
    <row r="26" spans="1:11">
      <c r="A26" s="12" t="s">
        <v>50</v>
      </c>
      <c r="B26" t="s">
        <v>67</v>
      </c>
      <c r="C26" t="s">
        <v>11</v>
      </c>
      <c r="D26" s="12" t="s">
        <v>51</v>
      </c>
      <c r="E26" s="3">
        <v>43646</v>
      </c>
      <c r="F26" s="3">
        <v>43677</v>
      </c>
      <c r="G26" s="13">
        <v>350</v>
      </c>
      <c r="H26">
        <v>95</v>
      </c>
      <c r="I26" s="3">
        <v>43629</v>
      </c>
      <c r="J26">
        <f t="shared" si="0"/>
        <v>-48</v>
      </c>
      <c r="K26" s="4">
        <f t="shared" si="1"/>
        <v>-16800</v>
      </c>
    </row>
    <row r="27" spans="1:11">
      <c r="A27" s="12" t="s">
        <v>26</v>
      </c>
      <c r="B27" t="s">
        <v>27</v>
      </c>
      <c r="C27" t="s">
        <v>11</v>
      </c>
      <c r="D27" s="12" t="s">
        <v>52</v>
      </c>
      <c r="E27" s="3">
        <v>43642</v>
      </c>
      <c r="F27" s="3">
        <v>43672</v>
      </c>
      <c r="G27" s="13">
        <v>22</v>
      </c>
      <c r="H27">
        <v>101</v>
      </c>
      <c r="I27" s="3">
        <v>43655</v>
      </c>
      <c r="J27">
        <f t="shared" si="0"/>
        <v>-17</v>
      </c>
      <c r="K27" s="4">
        <f t="shared" si="1"/>
        <v>-374</v>
      </c>
    </row>
    <row r="28" spans="1:11">
      <c r="A28" s="12" t="s">
        <v>53</v>
      </c>
      <c r="B28" t="s">
        <v>54</v>
      </c>
      <c r="C28" t="s">
        <v>11</v>
      </c>
      <c r="D28" s="12" t="s">
        <v>55</v>
      </c>
      <c r="E28" s="3">
        <v>43641</v>
      </c>
      <c r="F28" s="3">
        <v>43641</v>
      </c>
      <c r="G28" s="13">
        <v>39</v>
      </c>
      <c r="H28">
        <v>102</v>
      </c>
      <c r="I28" s="3">
        <v>43655</v>
      </c>
      <c r="J28">
        <f t="shared" si="0"/>
        <v>14</v>
      </c>
      <c r="K28" s="4">
        <f t="shared" si="1"/>
        <v>546</v>
      </c>
    </row>
    <row r="29" spans="1:11">
      <c r="A29" s="12" t="s">
        <v>22</v>
      </c>
      <c r="B29" t="s">
        <v>23</v>
      </c>
      <c r="C29" t="s">
        <v>11</v>
      </c>
      <c r="D29" s="12" t="s">
        <v>56</v>
      </c>
      <c r="E29" s="3">
        <v>43646</v>
      </c>
      <c r="F29" s="3">
        <v>43646</v>
      </c>
      <c r="G29" s="13">
        <v>160</v>
      </c>
      <c r="H29">
        <v>103</v>
      </c>
      <c r="I29" s="3">
        <v>43655</v>
      </c>
      <c r="J29">
        <f t="shared" si="0"/>
        <v>9</v>
      </c>
      <c r="K29" s="4">
        <f t="shared" si="1"/>
        <v>1440</v>
      </c>
    </row>
    <row r="30" spans="1:11">
      <c r="A30" s="12" t="s">
        <v>18</v>
      </c>
      <c r="B30" t="s">
        <v>19</v>
      </c>
      <c r="C30" t="s">
        <v>11</v>
      </c>
      <c r="D30" s="12" t="s">
        <v>60</v>
      </c>
      <c r="E30" s="3">
        <v>43643</v>
      </c>
      <c r="F30" s="3"/>
      <c r="G30" s="13">
        <v>577.99</v>
      </c>
      <c r="H30">
        <v>104</v>
      </c>
      <c r="I30" s="3">
        <v>43633</v>
      </c>
      <c r="J30">
        <f t="shared" si="0"/>
        <v>0</v>
      </c>
      <c r="K30" s="4">
        <f t="shared" si="1"/>
        <v>0</v>
      </c>
    </row>
    <row r="31" spans="1:11">
      <c r="A31" s="12" t="s">
        <v>61</v>
      </c>
      <c r="B31" t="s">
        <v>68</v>
      </c>
      <c r="C31" t="s">
        <v>11</v>
      </c>
      <c r="D31">
        <v>7513</v>
      </c>
      <c r="E31" s="3">
        <v>43622</v>
      </c>
      <c r="F31" s="3">
        <v>43642</v>
      </c>
      <c r="G31" s="4">
        <v>584.80999999999995</v>
      </c>
      <c r="H31">
        <v>109</v>
      </c>
      <c r="I31" s="3">
        <v>43642</v>
      </c>
      <c r="J31">
        <f t="shared" ref="J31:J36" si="2">IF(OR(ISBLANK(I31),ISBLANK(F31)),0,I31-F31)</f>
        <v>0</v>
      </c>
      <c r="K31" s="4">
        <f t="shared" ref="K31:K36" si="3">G31*J31</f>
        <v>0</v>
      </c>
    </row>
    <row r="32" spans="1:11">
      <c r="A32" s="12" t="s">
        <v>57</v>
      </c>
      <c r="B32" t="s">
        <v>69</v>
      </c>
      <c r="C32" t="s">
        <v>11</v>
      </c>
      <c r="D32">
        <v>2961</v>
      </c>
      <c r="E32" s="3">
        <v>43560</v>
      </c>
      <c r="F32" s="3">
        <v>43622</v>
      </c>
      <c r="G32" s="4">
        <v>472.77</v>
      </c>
      <c r="H32">
        <v>108</v>
      </c>
      <c r="I32" s="3">
        <v>43585</v>
      </c>
      <c r="J32">
        <f t="shared" si="2"/>
        <v>-37</v>
      </c>
      <c r="K32" s="4">
        <f t="shared" si="3"/>
        <v>-17492.489999999998</v>
      </c>
    </row>
    <row r="33" spans="1:11">
      <c r="A33" s="12" t="s">
        <v>63</v>
      </c>
      <c r="B33" t="s">
        <v>62</v>
      </c>
      <c r="C33" t="s">
        <v>11</v>
      </c>
      <c r="D33">
        <v>1</v>
      </c>
      <c r="E33" s="3">
        <v>43646</v>
      </c>
      <c r="F33" s="3">
        <v>43646</v>
      </c>
      <c r="G33" s="4">
        <v>596.72</v>
      </c>
      <c r="H33">
        <v>117</v>
      </c>
      <c r="I33" s="3">
        <v>43645</v>
      </c>
      <c r="J33">
        <f t="shared" si="2"/>
        <v>-1</v>
      </c>
      <c r="K33" s="4">
        <f t="shared" si="3"/>
        <v>-596.72</v>
      </c>
    </row>
    <row r="34" spans="1:11">
      <c r="A34" s="12" t="s">
        <v>65</v>
      </c>
      <c r="B34" t="s">
        <v>64</v>
      </c>
      <c r="C34" t="s">
        <v>11</v>
      </c>
      <c r="D34">
        <v>2</v>
      </c>
      <c r="E34" s="3">
        <v>43644</v>
      </c>
      <c r="F34" s="3">
        <v>43644</v>
      </c>
      <c r="G34" s="4">
        <v>125.41</v>
      </c>
      <c r="H34">
        <v>117</v>
      </c>
      <c r="I34" s="3">
        <v>43643</v>
      </c>
      <c r="J34">
        <f t="shared" si="2"/>
        <v>-1</v>
      </c>
      <c r="K34" s="4">
        <f t="shared" si="3"/>
        <v>-125.41</v>
      </c>
    </row>
    <row r="35" spans="1:11">
      <c r="A35" s="12" t="s">
        <v>65</v>
      </c>
      <c r="B35" t="s">
        <v>64</v>
      </c>
      <c r="C35" t="s">
        <v>11</v>
      </c>
      <c r="D35">
        <v>1</v>
      </c>
      <c r="E35" s="3">
        <v>43644</v>
      </c>
      <c r="F35" s="3">
        <v>43644</v>
      </c>
      <c r="G35" s="4">
        <v>91.8</v>
      </c>
      <c r="H35">
        <v>117</v>
      </c>
      <c r="I35" s="3">
        <v>43644</v>
      </c>
      <c r="J35">
        <f t="shared" si="2"/>
        <v>0</v>
      </c>
      <c r="K35" s="4">
        <f t="shared" si="3"/>
        <v>0</v>
      </c>
    </row>
    <row r="36" spans="1:11">
      <c r="A36" s="12" t="s">
        <v>38</v>
      </c>
      <c r="B36" t="s">
        <v>39</v>
      </c>
      <c r="C36" t="s">
        <v>11</v>
      </c>
      <c r="D36">
        <v>79</v>
      </c>
      <c r="E36" s="3">
        <v>43637</v>
      </c>
      <c r="F36" s="3">
        <v>43637</v>
      </c>
      <c r="G36" s="4">
        <v>2004</v>
      </c>
      <c r="H36">
        <v>117</v>
      </c>
      <c r="I36" s="3">
        <v>43655</v>
      </c>
      <c r="J36">
        <f t="shared" si="2"/>
        <v>18</v>
      </c>
      <c r="K36" s="4">
        <f t="shared" si="3"/>
        <v>36072</v>
      </c>
    </row>
    <row r="37" spans="1:11">
      <c r="A37" s="5" t="s">
        <v>13</v>
      </c>
      <c r="G37" s="6">
        <f>SUBTOTAL(109,G3:G36)</f>
        <v>11127.98</v>
      </c>
      <c r="K37" s="7">
        <f>SUBTOTAL(109,K3:K36)</f>
        <v>-35706.560000000012</v>
      </c>
    </row>
    <row r="38" spans="1:11">
      <c r="A38" s="5"/>
      <c r="K38" s="8"/>
    </row>
    <row r="39" spans="1:11">
      <c r="C39" s="9"/>
      <c r="D39" s="10"/>
      <c r="F39" s="9" t="s">
        <v>14</v>
      </c>
      <c r="G39" s="11">
        <f>K37/G37</f>
        <v>-3.2087189229312072</v>
      </c>
    </row>
  </sheetData>
  <mergeCells count="1">
    <mergeCell ref="A1:F1"/>
  </mergeCells>
  <pageMargins left="0.7" right="0.7" top="0.75" bottom="0.75" header="0.3" footer="0.3"/>
  <ignoredErrors>
    <ignoredError sqref="D18:D30 A3:A11 A13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2024-11-08T11:02:41Z</dcterms:modified>
</cp:coreProperties>
</file>